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08fb7427b6cc781/Работа/06. РЕФОРМА ЖКХ/Годовые отчеты/Отчет за 2019 год/ООО Уютный дом/ГИС ЖКХ/"/>
    </mc:Choice>
  </mc:AlternateContent>
  <xr:revisionPtr revIDLastSave="0" documentId="8_{DF7D1B2E-1721-4DEC-A7F3-F056C4DCD1CB}" xr6:coauthVersionLast="45" xr6:coauthVersionMax="45" xr10:uidLastSave="{00000000-0000-0000-0000-000000000000}"/>
  <bookViews>
    <workbookView xWindow="-28920" yWindow="-4815" windowWidth="29040" windowHeight="15990" tabRatio="772" xr2:uid="{00000000-000D-0000-FFFF-FFFF00000000}"/>
  </bookViews>
  <sheets>
    <sheet name="Основные финансовые показатели" sheetId="1" r:id="rId1"/>
    <sheet name="За 1 квартал 2019" sheetId="3" r:id="rId2"/>
    <sheet name="За 2 квартал 2019" sheetId="4" r:id="rId3"/>
    <sheet name="За 3 квартал 2019" sheetId="5" r:id="rId4"/>
    <sheet name="За 4 квартал 2019" sheetId="6" r:id="rId5"/>
    <sheet name="Коммунальные услуги" sheetId="7" r:id="rId6"/>
    <sheet name="Выполняемые работы услуги" sheetId="8" r:id="rId7"/>
    <sheet name="Претензионно-исковая работа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8" i="8" l="1"/>
  <c r="S18" i="8"/>
  <c r="R18" i="8"/>
  <c r="P18" i="8"/>
  <c r="L18" i="8"/>
  <c r="I18" i="8"/>
  <c r="H18" i="8"/>
  <c r="G18" i="8"/>
  <c r="F18" i="8"/>
  <c r="E18" i="8"/>
  <c r="D18" i="8"/>
  <c r="U17" i="8"/>
  <c r="U18" i="8" s="1"/>
  <c r="Q17" i="8"/>
  <c r="Q18" i="8" s="1"/>
  <c r="O17" i="8"/>
  <c r="O18" i="8" s="1"/>
  <c r="N17" i="8"/>
  <c r="N18" i="8" s="1"/>
  <c r="M17" i="8"/>
  <c r="M18" i="8" s="1"/>
  <c r="K17" i="8"/>
  <c r="K18" i="8" s="1"/>
  <c r="J17" i="8"/>
  <c r="J18" i="8" s="1"/>
  <c r="C17" i="8"/>
  <c r="C18" i="8" s="1"/>
  <c r="B17" i="8"/>
  <c r="B18" i="8" s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Сведения о доходах: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доходов, полученных за оказание услуг по управлению всеми МКД (по данным раздельного учета доходов и расходов) за отчетный период.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Сведения о расходах: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расходов, понесенных в связи с оказанием услуг по управлению МКД (по данным раздельного учета доходов и расходов) за отчетный период.</t>
        </r>
      </text>
    </comment>
    <comment ref="B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Сведения о доходах: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доходов, полученных за оказание услуг по управлению всеми МКД (по данным раздельного учета доходов и расходов) за отчетный период.</t>
        </r>
      </text>
    </comment>
    <comment ref="B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Сведения о расходах: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расходов, понесенных в связи с оказанием услуг по управлению МКД (по данным раздельного учета доходов и расходов) за отчетный период.</t>
        </r>
      </text>
    </comment>
    <comment ref="B13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ВСЕГО (руб):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задолженности управляющей организации, ТСЖ, ЖСК или иного потребительского кооператива (индивидуального предпринимателя) по тепловой энергии перед всеми ресурсоснабжающими организациями за отчетный период. В случае прямой поставки коммунального ресурса потребителям указывается нулвое значение.</t>
        </r>
      </text>
    </comment>
    <comment ref="B1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Всего (руб):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задолженности управляющей организации, ТСЖ. ЖСК или иного потребительского кооператива (индивидуального предпринимателя) по тепловой энергии перерд всеми ресурсоснабжающими организациями за отчетный период. В случае прямой поставки коммунального ресурса потребителям указывается нулевое значение.</t>
        </r>
      </text>
    </comment>
    <comment ref="B1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в т.ч. По тепловой энергии для нужд отопления (руб.): 
</t>
        </r>
        <r>
          <rPr>
            <b/>
            <u/>
            <sz val="9"/>
            <color indexed="81"/>
            <rFont val="Tahoma"/>
            <family val="2"/>
            <charset val="204"/>
          </rPr>
          <t>- Поле не обязательно для заполнения! -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задолженности управляющей организаци, ТСЖ, ЖСК или иного потребительского кооператива (индивидуального предпринимателя) по тепловой энергии для нужд отопления перед всеми ресурсоснабжающими организациями за отчетный период. В случае прямой поставки коммунального ресурса потребителям указывается нулевое значение.</t>
        </r>
      </text>
    </comment>
    <comment ref="B1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 xml:space="preserve">в т.ч. По тепловой энергии для нужд горячего водоснабжения (руб.):
</t>
        </r>
        <r>
          <rPr>
            <b/>
            <u/>
            <sz val="9"/>
            <color indexed="81"/>
            <rFont val="Tahoma"/>
            <family val="2"/>
            <charset val="204"/>
          </rPr>
          <t>- Поле не обязательно для заполнения! -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задолженности управляющей организации, ТСЖ, ЖСК или иного потребительского кооператива (индивидуального предпринимателя) по тепловой энергии для нужд горячего водоснабжения перед всеми ресурсоснабжающими организациями за отчетный период. В случае прямой поставки коммунального ресурса потребителям указывается нулевое значение.</t>
        </r>
      </text>
    </comment>
    <comment ref="B21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в т.ч. По горячей воде (руб.): 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задолженности управляющей организации, ТСЖ, ЖСК или иного потребительского кооператива (индивидуального предпринимателя) по горячей воде перед всеми ресурсоснабжающими организациями за отчетный период. В случае прямой поставки коммунального ресурса потребителям указывается нулевое значение.</t>
        </r>
      </text>
    </comment>
    <comment ref="B2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 xml:space="preserve">в т.ч. По холодной воде (руб.): 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задолженности управляющей организации, ТСЖ, ЖСК или иного потребительского кооператива (индивидуального предпринимателя) по холодной воде перед всеми ресурсоснабжающими организациями за отчетный период. В случае прямой поставки коммунального ресурса потребителям указывается нулевое значение.</t>
        </r>
      </text>
    </comment>
    <comment ref="B2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в т.ч. Водоотведению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задолженности управляющей организации, ТСЖ, ЖСК или иного потребительского кооператива (индивидуального предпринимателя) по водоотведению перед всеми ресурсоснабжающими организациями за отчетный период. В случае прямой поставки коммунального ресурса потребителям указывается нулевое значение.</t>
        </r>
      </text>
    </comment>
    <comment ref="B24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в т.ч. По поставке газа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задолженности управляющей организации, ТСЖ, ЖСК или иного потребительского кооператива (индивидуального предпринимателя) по поставке газа перед всеми ресурсоснабжающими организациями за отчетный период. В случае прямой поставки коммунального ресурса потребителям указывается нулевое значение.</t>
        </r>
      </text>
    </comment>
    <comment ref="B25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 xml:space="preserve">в т.ч. По электрической энергии (руб.): 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задолженности управляющей организации, ТСЖ, ЖСК или иного потребительского кооператива (индивидуального предпринимателя) по электрической энергии перед всеми ресурсоснабжающими организациями за отчетный период. В случае прямой поставки коммунального ресурса потребителям указывается нулевое значение.</t>
        </r>
      </text>
    </comment>
    <comment ref="B26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в т.ч. По прочим ресурсам (услугам)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задолженности управляющей организации, ТСЖ, ЖСК или иного потребительского кооператива (индивидуального предпринимателя) по прочим ресурсам (услугам) перед всеми ресурсоснабжающими организациями за отчетный период. В случае прямой поставки коммунального ресурса потребителям указывается нулевое значение.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</author>
  </authors>
  <commentList>
    <comment ref="A4" authorId="0" shapeId="0" xr:uid="{4D23EF6D-7912-4F91-B02B-69DF88D268A2}">
      <text>
        <r>
          <rPr>
            <b/>
            <sz val="9"/>
            <color indexed="81"/>
            <rFont val="Tahoma"/>
            <charset val="1"/>
          </rPr>
          <t>Авансовые платежи потребителей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денежных средств по МКД, образованная вследствие внесения потребителями авансовых платежей за коммунальные услуги за предыдущий отчетный период и перешедшая на текущий отчетный период.</t>
        </r>
      </text>
    </comment>
    <comment ref="A5" authorId="0" shapeId="0" xr:uid="{EBC11945-14AD-462C-B76E-2BD086E59FC1}">
      <text>
        <r>
          <rPr>
            <b/>
            <sz val="9"/>
            <color indexed="81"/>
            <rFont val="Tahoma"/>
            <charset val="1"/>
          </rPr>
          <t>Переходящие остатки денежных средств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неиспользованных за предыдущий отчетный период денежных средств по МКД, образованная вследствие внесения платы за коммунальные услуги,перешедшая на текущий отчетный период.</t>
        </r>
      </text>
    </comment>
    <comment ref="A6" authorId="0" shapeId="0" xr:uid="{BEEF6140-6866-4334-B06F-4F33A3698B3A}">
      <text>
        <r>
          <rPr>
            <b/>
            <sz val="9"/>
            <color indexed="81"/>
            <rFont val="Tahoma"/>
            <charset val="1"/>
          </rPr>
          <t>Задолженность потребителей на начало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непогашенной задолженности потребителей за предоставленные коммунальные услуги, образованная на конец предыдущего отчетного периода и перешедшая на текущий отчетный период.</t>
        </r>
      </text>
    </comment>
    <comment ref="A7" authorId="0" shapeId="0" xr:uid="{F4953333-D306-4A2D-92E9-84830D5B91F3}">
      <text>
        <r>
          <rPr>
            <b/>
            <sz val="9"/>
            <color indexed="81"/>
            <rFont val="Tahoma"/>
            <charset val="1"/>
          </rPr>
          <t>Авансовые платежи потребителей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денежных средств по МКД, образованная на конец отчетного периода вследствие внесения потребителями авансовых платежей за коммунальные услуги.</t>
        </r>
      </text>
    </comment>
    <comment ref="A8" authorId="0" shapeId="0" xr:uid="{662411EC-6F48-4BAD-8468-004CF76EA48C}">
      <text>
        <r>
          <rPr>
            <b/>
            <sz val="9"/>
            <color indexed="81"/>
            <rFont val="Tahoma"/>
            <charset val="1"/>
          </rPr>
          <t>Переходящие остатки денежных средств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неиспользованных в отчетном периоде денежных средств по МКД, образованная вследствие внесения платы за коммунальные услуги, перешедшая на текущий отчетный период.</t>
        </r>
      </text>
    </comment>
    <comment ref="A9" authorId="0" shapeId="0" xr:uid="{839ED2C2-95B1-471A-8A9B-2561D6751357}">
      <text>
        <r>
          <rPr>
            <b/>
            <sz val="9"/>
            <color indexed="81"/>
            <rFont val="Tahoma"/>
            <charset val="1"/>
          </rPr>
          <t>Задолженность потребителей на конец периода (руб.):</t>
        </r>
        <r>
          <rPr>
            <sz val="9"/>
            <color indexed="81"/>
            <rFont val="Tahoma"/>
            <charset val="1"/>
          </rPr>
          <t xml:space="preserve">
Указывается сумма непогашенной задолженности потребителей за предоставленные коммунальные услуги, образованная на конец отчетного периода.</t>
        </r>
      </text>
    </comment>
    <comment ref="A14" authorId="0" shapeId="0" xr:uid="{09314C75-3179-4F3F-9393-8533E68F950A}">
      <text>
        <r>
          <rPr>
            <b/>
            <sz val="9"/>
            <color indexed="81"/>
            <rFont val="Tahoma"/>
            <charset val="1"/>
          </rPr>
          <t>Количество поступивших претензий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15" authorId="0" shapeId="0" xr:uid="{C994D58A-C7EE-4E90-B77D-0991281715C0}">
      <text>
        <r>
          <rPr>
            <b/>
            <sz val="9"/>
            <color indexed="81"/>
            <rFont val="Tahoma"/>
            <charset val="1"/>
          </rPr>
          <t>Количество удовлетворенных претензий (ед.):</t>
        </r>
        <r>
          <rPr>
            <sz val="9"/>
            <color indexed="81"/>
            <rFont val="Tahoma"/>
            <charset val="1"/>
          </rPr>
          <t xml:space="preserve">
Указывается количество удовлетворенных претензий за отчетный период по качеству выполненных работ (оказанных услгу).</t>
        </r>
      </text>
    </comment>
    <comment ref="A16" authorId="0" shapeId="0" xr:uid="{7B285180-5DA6-4D7E-96B9-9F2608181CAF}">
      <text>
        <r>
          <rPr>
            <b/>
            <sz val="9"/>
            <color indexed="81"/>
            <rFont val="Tahoma"/>
            <charset val="1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charset val="1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17" authorId="0" shapeId="0" xr:uid="{F2C25785-5FA2-474D-B803-5E93EC8AD700}">
      <text>
        <r>
          <rPr>
            <b/>
            <sz val="9"/>
            <color indexed="81"/>
            <rFont val="Tahoma"/>
            <charset val="1"/>
          </rPr>
          <t>Сумма произведенного перерасчета (руб.):</t>
        </r>
        <r>
          <rPr>
            <sz val="9"/>
            <color indexed="81"/>
            <rFont val="Tahoma"/>
            <charset val="1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  <comment ref="A22" authorId="0" shapeId="0" xr:uid="{34256071-A8F8-41BC-8FEC-952AF7F1AEFC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23" authorId="0" shapeId="0" xr:uid="{5F8FAD4E-2071-4F7A-BA22-3D66280772A4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24" authorId="0" shapeId="0" xr:uid="{5E582B5B-F8DB-4262-891C-11166DBAD2A7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25" authorId="0" shapeId="0" xr:uid="{9B545295-24B9-4D66-81D1-8DE6FCDDE387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26" authorId="0" shapeId="0" xr:uid="{178A36F1-5565-410E-A52B-EC30C9AF01C0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27" authorId="0" shapeId="0" xr:uid="{5685495A-FBBC-4CF2-B52E-266B331616B4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28" authorId="0" shapeId="0" xr:uid="{D035DE99-4A00-4FEB-9B72-990B06FEA249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29" authorId="0" shapeId="0" xr:uid="{260416E5-CFFD-4CD3-9552-354858DB19C2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30" authorId="0" shapeId="0" xr:uid="{E808B24B-1458-4830-97F6-DFDB850C3197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35" authorId="0" shapeId="0" xr:uid="{4DE23A76-3B74-46CA-8B96-CE22ED230355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36" authorId="0" shapeId="0" xr:uid="{A175A72D-C806-455E-BAE9-C0C98FFC815D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37" authorId="0" shapeId="0" xr:uid="{FBD3CA27-2CE4-4FDE-BA94-9B7BA22A9E7C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38" authorId="0" shapeId="0" xr:uid="{92604436-C4F6-40E8-9F3E-39780981CE27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39" authorId="0" shapeId="0" xr:uid="{60FDABCD-3EF6-4C3B-A65A-5BFD69BCEA40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40" authorId="0" shapeId="0" xr:uid="{62F89E30-2D47-486B-8FAF-D33217CE5B46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41" authorId="0" shapeId="0" xr:uid="{EBB04079-3A11-458A-B3B5-D1178E248D01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42" authorId="0" shapeId="0" xr:uid="{A58AA0F8-ADED-4E71-933D-3A75C198DFCB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43" authorId="0" shapeId="0" xr:uid="{FF6112D4-CDC0-4553-A5D3-497A5B17D84E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48" authorId="0" shapeId="0" xr:uid="{FA76E253-0069-4491-9ABD-30B00AB3D3B9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49" authorId="0" shapeId="0" xr:uid="{CFB5BD55-1B0F-44D4-A4AE-EB337774C605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50" authorId="0" shapeId="0" xr:uid="{38C465CD-C08C-452B-AE21-501F2930B081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51" authorId="0" shapeId="0" xr:uid="{8B172F3D-4FE5-4F90-8848-7606224CBAFD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52" authorId="0" shapeId="0" xr:uid="{E7647B86-1DEC-42EA-88F7-640103E31275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53" authorId="0" shapeId="0" xr:uid="{0970C410-B1DF-4338-80FC-DAD69B3317D9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54" authorId="0" shapeId="0" xr:uid="{C8C1FD15-A47E-4027-85C8-F0155F06FADA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55" authorId="0" shapeId="0" xr:uid="{1AC13591-BA40-408F-8FD8-4DCC0837156F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56" authorId="0" shapeId="0" xr:uid="{5F0D7D95-C922-43AB-AB16-4376A6EB51B9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61" authorId="0" shapeId="0" xr:uid="{A2D99977-6827-43F7-9CD8-F4E383595E5E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62" authorId="0" shapeId="0" xr:uid="{5A87F57F-8F3D-4823-8984-C739863002B6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63" authorId="0" shapeId="0" xr:uid="{DC0427ED-5473-473F-8CE3-9BA256A349C5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64" authorId="0" shapeId="0" xr:uid="{E4E8D1D5-9470-4AB6-B975-C7E78024B78C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65" authorId="0" shapeId="0" xr:uid="{35A87262-9662-4E01-BDA6-E33EFA647CE4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66" authorId="0" shapeId="0" xr:uid="{18D4B1C5-5CD8-48F8-BC34-4B48EE64E951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67" authorId="0" shapeId="0" xr:uid="{9F295DBC-727B-4FE5-9B39-CBBB1A483631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68" authorId="0" shapeId="0" xr:uid="{B9883881-6F49-4BF0-9BEF-6A40FBB9BE1A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69" authorId="0" shapeId="0" xr:uid="{874D5EDF-C79E-4854-8400-721804B9B405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74" authorId="0" shapeId="0" xr:uid="{97B8CBFE-386F-4E70-A262-89E363DF403C}">
      <text>
        <r>
          <rPr>
            <b/>
            <sz val="9"/>
            <color indexed="81"/>
            <rFont val="Tahoma"/>
            <charset val="1"/>
          </rPr>
          <t>Единица измерения:</t>
        </r>
        <r>
          <rPr>
            <sz val="9"/>
            <color indexed="81"/>
            <rFont val="Tahoma"/>
            <charset val="1"/>
          </rPr>
          <t xml:space="preserve">
Указывается единица измерения объема потребления коммунальной услуги.</t>
        </r>
      </text>
    </comment>
    <comment ref="A75" authorId="0" shapeId="0" xr:uid="{F676EAD1-472F-45C9-8098-F46FD0FABA42}">
      <text>
        <r>
          <rPr>
            <b/>
            <sz val="9"/>
            <color indexed="81"/>
            <rFont val="Tahoma"/>
            <charset val="1"/>
          </rPr>
          <t>Общий объем потребления (нат. Показ):</t>
        </r>
        <r>
          <rPr>
            <sz val="9"/>
            <color indexed="81"/>
            <rFont val="Tahoma"/>
            <charset val="1"/>
          </rPr>
          <t xml:space="preserve">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76" authorId="0" shapeId="0" xr:uid="{048CEE6C-0BF2-4286-BE1A-8AA52B286185}">
      <text>
        <r>
          <rPr>
            <b/>
            <sz val="9"/>
            <color indexed="81"/>
            <rFont val="Tahoma"/>
            <charset val="1"/>
          </rPr>
          <t>Начислено потребителям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потребителям за предоставление коммунальной услуги за отчетный период по МКД.</t>
        </r>
      </text>
    </comment>
    <comment ref="A77" authorId="0" shapeId="0" xr:uid="{B994CFE7-C3EE-422F-9EB3-59F09ABAFFC2}">
      <text>
        <r>
          <rPr>
            <b/>
            <sz val="9"/>
            <color indexed="81"/>
            <rFont val="Tahoma"/>
            <charset val="1"/>
          </rPr>
          <t>Оплачено потребителями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78" authorId="0" shapeId="0" xr:uid="{E7D1BD18-871F-4D5E-98BA-B31808C1D075}">
      <text>
        <r>
          <rPr>
            <b/>
            <sz val="9"/>
            <color indexed="81"/>
            <rFont val="Tahoma"/>
            <charset val="1"/>
          </rPr>
          <t>Задолженность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79" authorId="0" shapeId="0" xr:uid="{658A8C80-05F0-44AB-937D-2ABCC54F61E9}">
      <text>
        <r>
          <rPr>
            <b/>
            <sz val="9"/>
            <color indexed="81"/>
            <rFont val="Tahoma"/>
            <charset val="1"/>
          </rPr>
          <t>Начислено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80" authorId="0" shapeId="0" xr:uid="{BB509D46-9A1B-4872-9BA5-7C62B7F33F7C}">
      <text>
        <r>
          <rPr>
            <b/>
            <sz val="9"/>
            <color indexed="81"/>
            <rFont val="Tahoma"/>
            <charset val="1"/>
          </rPr>
          <t>Оплачено поставщику (поставщикам)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81" authorId="0" shapeId="0" xr:uid="{B1F686DB-EFA5-428C-A514-DB370FBC54CA}">
      <text>
        <r>
          <rPr>
            <b/>
            <sz val="9"/>
            <color indexed="81"/>
            <rFont val="Tahoma"/>
            <charset val="1"/>
          </rPr>
          <t>Задолженность перед поставщиком (поставщиками) коммунального ресурса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82" authorId="0" shapeId="0" xr:uid="{1580092C-6A53-42C4-B52A-D9FBDC8FACCE}">
      <text>
        <r>
          <rPr>
            <b/>
            <sz val="9"/>
            <color indexed="81"/>
            <rFont val="Tahoma"/>
            <charset val="1"/>
          </rPr>
          <t>Сумма пени и штрафов, полученных от потребителей (руб.):</t>
        </r>
        <r>
          <rPr>
            <sz val="9"/>
            <color indexed="81"/>
            <rFont val="Tahoma"/>
            <charset val="1"/>
          </rPr>
          <t xml:space="preserve">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</author>
  </authors>
  <commentList>
    <comment ref="A4" authorId="0" shapeId="0" xr:uid="{0EEDCF24-C836-468B-9CEF-605EC72B91C6}">
      <text>
        <r>
          <rPr>
            <b/>
            <sz val="9"/>
            <color indexed="81"/>
            <rFont val="Tahoma"/>
            <family val="2"/>
            <charset val="204"/>
          </rPr>
          <t>Авансовые платежи потребителей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 по МКД, образованная вследствие внесения потребителями авансовых платежей за услуги (работы) по содержанию и текущему ремонту общего имущества в МКД на конец предыдущего отчетного периода, перешедшая на текущий отчетный период. </t>
        </r>
      </text>
    </comment>
    <comment ref="A5" authorId="0" shapeId="0" xr:uid="{4D926E3D-4F5A-4CBF-AE9B-3DB453E72ABB}">
      <text>
        <r>
          <rPr>
            <b/>
            <sz val="9"/>
            <color indexed="81"/>
            <rFont val="Tahoma"/>
            <family val="2"/>
            <charset val="204"/>
          </rPr>
          <t>Переходящие остатки денежных средств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неиспользованных за предыдущий отчетный период денежных средств по МКД, образованная вследствие внесения платы потребителями за услуги (работы) по содержанию и текущему ремонту общего имущества в МКД и перешедшая на текущий отчетный период. </t>
        </r>
      </text>
    </comment>
    <comment ref="A6" authorId="0" shapeId="0" xr:uid="{FBB62188-2513-420B-A002-0B2091A1A9FF}">
      <text>
        <r>
          <rPr>
            <b/>
            <sz val="9"/>
            <color indexed="81"/>
            <rFont val="Tahoma"/>
            <family val="2"/>
            <charset val="204"/>
          </rPr>
          <t>Задолженность потребителей на начало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непогашенной задолженности потребителей за услуги (работы) по содержанию и текущему ремонту общего имущества в МКД, образованная на конец предыдущего отчетного периода и перешедшая на текущий отчетный период. </t>
        </r>
      </text>
    </comment>
    <comment ref="A10" authorId="0" shapeId="0" xr:uid="{175A6132-EAEF-4013-96E5-BDFF86DBA4A6}">
      <text>
        <r>
          <rPr>
            <b/>
            <sz val="9"/>
            <color indexed="81"/>
            <rFont val="Tahoma"/>
            <family val="2"/>
            <charset val="204"/>
          </rPr>
          <t>Всего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общий размер начислений потребителям многоквартирного дома за услуги (работы) по содержанию и текущему ремонту общего имущества за отчетный период.</t>
        </r>
      </text>
    </comment>
    <comment ref="A11" authorId="0" shapeId="0" xr:uid="{E11995EC-D31D-4714-98F3-0BA83442C053}">
      <text>
        <r>
          <rPr>
            <b/>
            <sz val="9"/>
            <color indexed="81"/>
            <rFont val="Tahoma"/>
            <family val="2"/>
            <charset val="204"/>
          </rPr>
          <t>в т.ч. За содержание дома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содержание дома, входящая в сумму общего размера начислений за услуги (работы) по содержанию и текущему ремонту общего имущества за отчетный период. </t>
        </r>
      </text>
    </comment>
    <comment ref="A12" authorId="0" shapeId="0" xr:uid="{22D6D68B-6004-42FD-888E-4F7C795F14AD}">
      <text>
        <r>
          <rPr>
            <b/>
            <sz val="9"/>
            <color indexed="81"/>
            <rFont val="Tahoma"/>
            <family val="2"/>
            <charset val="204"/>
          </rPr>
          <t>в т.ч. За текущий ремонт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текущий ремонт, входящая в сумму общего размера начислений за услуги (работы) по содержанию и текущему ремонту общего имущества за отчетный период.</t>
        </r>
      </text>
    </comment>
    <comment ref="A13" authorId="0" shapeId="0" xr:uid="{CE4E1254-E961-4152-8288-446B10B83248}">
      <text>
        <r>
          <rPr>
            <b/>
            <sz val="9"/>
            <color indexed="81"/>
            <rFont val="Tahoma"/>
            <family val="2"/>
            <charset val="204"/>
          </rPr>
          <t>в т.ч. Услуги управления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начислений потребителям МКД за услуги управления, входящая в сумму общего размера начислений за услуги (работы) по содержанию и текущему ремонту общего имущества за отчетный период.</t>
        </r>
      </text>
    </comment>
    <comment ref="A17" authorId="0" shapeId="0" xr:uid="{25030302-3096-4095-A787-E0108CFB0704}">
      <text>
        <r>
          <rPr>
            <b/>
            <sz val="9"/>
            <color indexed="81"/>
            <rFont val="Tahoma"/>
            <family val="2"/>
            <charset val="204"/>
          </rPr>
          <t>Всего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общий размер полученных денежных средств за отчетный период по МКД за оказание услуг по содержанию и текущему ремонту общего имущества.</t>
        </r>
      </text>
    </comment>
    <comment ref="A18" authorId="0" shapeId="0" xr:uid="{8AFC9A00-D334-4AAD-A487-3452E896D6A6}">
      <text>
        <r>
          <rPr>
            <b/>
            <sz val="9"/>
            <color indexed="81"/>
            <rFont val="Tahoma"/>
            <family val="2"/>
            <charset val="204"/>
          </rPr>
          <t>в т.ч. Денежных средств от собственников / нанимателей помещений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от собственников/ нанимателей помещений,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19" authorId="0" shapeId="0" xr:uid="{6FCC4BE5-9D81-400C-A16D-B56ECDFA87B7}">
      <text>
        <r>
          <rPr>
            <b/>
            <sz val="9"/>
            <color indexed="81"/>
            <rFont val="Tahoma"/>
            <family val="2"/>
            <charset val="204"/>
          </rPr>
          <t>в т.ч. Целевых взносов от собственников / нанимателей помещений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целевым взносам от собственников/ нанимателей помещений,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 </t>
        </r>
      </text>
    </comment>
    <comment ref="A20" authorId="0" shapeId="0" xr:uid="{05713169-C1E1-4B5B-8FC9-6D9CF26BA5F3}">
      <text>
        <r>
          <rPr>
            <b/>
            <sz val="9"/>
            <color indexed="81"/>
            <rFont val="Tahoma"/>
            <family val="2"/>
            <charset val="204"/>
          </rPr>
          <t>в т.ч. субСидий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полученным субсидиям,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21" authorId="0" shapeId="0" xr:uid="{410EB963-B7A6-48AE-AF69-C5FE8FFC5CB4}">
      <text>
        <r>
          <rPr>
            <b/>
            <sz val="9"/>
            <color indexed="81"/>
            <rFont val="Tahoma"/>
            <family val="2"/>
            <charset val="204"/>
          </rPr>
          <t>в т.ч. Денежных средств от использования общего имущества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от использования общего имущества,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 </t>
        </r>
      </text>
    </comment>
    <comment ref="A22" authorId="0" shapeId="0" xr:uid="{F663D19A-55C8-4F5D-9C96-7F63E3693314}">
      <text>
        <r>
          <rPr>
            <b/>
            <sz val="9"/>
            <color indexed="81"/>
            <rFont val="Tahoma"/>
            <family val="2"/>
            <charset val="204"/>
          </rPr>
          <t>в т.ч. Прочие поступления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средств, полученных в течение отчетного периода по прочим поступлениям, входящая в сумму общего размера полученных денежных средств за оказание услуг по содержанию и текущему ремонту общего имущества за отчетный период по МКД.</t>
        </r>
      </text>
    </comment>
    <comment ref="A25" authorId="0" shapeId="0" xr:uid="{912F4CE0-38CD-46CC-989E-0C98DD3791E0}">
      <text>
        <r>
          <rPr>
            <b/>
            <sz val="9"/>
            <color indexed="81"/>
            <rFont val="Tahoma"/>
            <family val="2"/>
            <charset val="204"/>
          </rPr>
          <t>Всего денежных средств в учетом остатков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полученных денежных средств за услуги (работы) по содержанию и текущему ремонту общего имущества в МКД за отчетный период по МКД с учетом авансовых платежей потребителей и неиспользованных средств за такой период.</t>
        </r>
      </text>
    </comment>
    <comment ref="A26" authorId="0" shapeId="0" xr:uid="{B5872FCC-029D-4EF8-9DCC-1842C54B2602}">
      <text>
        <r>
          <rPr>
            <b/>
            <sz val="9"/>
            <color indexed="81"/>
            <rFont val="Tahoma"/>
            <family val="2"/>
            <charset val="204"/>
          </rPr>
          <t>Авансовые платежи потребителей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денежных средств по МКД, образованная вследствие внесения потребителями авансовых платежей за услуги (работы) по содержанию и текущему ремонту общего имущества в МКД на конец отчетного периода.</t>
        </r>
      </text>
    </comment>
    <comment ref="A27" authorId="0" shapeId="0" xr:uid="{61E4AF33-999F-4B26-9C98-B98D06C6F3ED}">
      <text>
        <r>
          <rPr>
            <b/>
            <sz val="9"/>
            <color indexed="81"/>
            <rFont val="Tahoma"/>
            <family val="2"/>
            <charset val="204"/>
          </rPr>
          <t>Переходящие остатки денежных средств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неиспользованных в отчетном периоде денежных средств на конец отчетного периода по МКД, образованная вследствие внесения платы потребителями за услуги (работы) по содержанию и текущему ремонту общего имущества в МКД.</t>
        </r>
      </text>
    </comment>
    <comment ref="A28" authorId="0" shapeId="0" xr:uid="{8E2A3741-C0B3-421A-BEB0-A5AE83FD9619}">
      <text>
        <r>
          <rPr>
            <b/>
            <sz val="9"/>
            <color indexed="81"/>
            <rFont val="Tahoma"/>
            <family val="2"/>
            <charset val="204"/>
          </rPr>
          <t>Задолженность потребителей на конец периода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 непогашенной задолженности потребителей за услуги (работы) по содержанию и текущему ремонту общего имущества в МКД, образованная на конец отчетного периода.</t>
        </r>
      </text>
    </comment>
    <comment ref="A33" authorId="0" shapeId="0" xr:uid="{145C3229-51A5-4924-AC57-EEE2C389ECD5}">
      <text>
        <r>
          <rPr>
            <b/>
            <sz val="9"/>
            <color indexed="81"/>
            <rFont val="Tahoma"/>
            <family val="2"/>
            <charset val="204"/>
          </rPr>
          <t>Количество поступивших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обещее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34" authorId="0" shapeId="0" xr:uid="{619DA885-37A6-4919-A813-E90BFFB8906D}">
      <text>
        <r>
          <rPr>
            <b/>
            <sz val="9"/>
            <color indexed="81"/>
            <rFont val="Tahoma"/>
            <family val="2"/>
            <charset val="204"/>
          </rPr>
          <t>Количество удовлетворенных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удовлетворенных претензий потребителей за отчетный период по качеству выполненных работ (оказанных услуг).</t>
        </r>
      </text>
    </comment>
    <comment ref="A35" authorId="0" shapeId="0" xr:uid="{9E0ADB1C-0BC8-42E5-B4B1-4F7F771BA6F8}">
      <text>
        <r>
          <rPr>
            <b/>
            <sz val="9"/>
            <color indexed="81"/>
            <rFont val="Tahoma"/>
            <family val="2"/>
            <charset val="204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36" authorId="0" shapeId="0" xr:uid="{ED9EFB7E-286F-48D7-91DD-3773711AB9D8}">
      <text>
        <r>
          <rPr>
            <b/>
            <sz val="9"/>
            <color indexed="81"/>
            <rFont val="Tahoma"/>
            <family val="2"/>
            <charset val="204"/>
          </rPr>
          <t>Сумма произведенного перерасчета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  <comment ref="A39" authorId="0" shapeId="0" xr:uid="{99411F19-4666-48CD-B9BE-836C5B0B8134}">
      <text>
        <r>
          <rPr>
            <b/>
            <sz val="9"/>
            <color indexed="81"/>
            <rFont val="Tahoma"/>
            <family val="2"/>
            <charset val="204"/>
          </rPr>
          <t>Выполняемые работы (услуги)</t>
        </r>
        <r>
          <rPr>
            <sz val="9"/>
            <color indexed="81"/>
            <rFont val="Tahoma"/>
            <family val="2"/>
            <charset val="204"/>
          </rPr>
          <t xml:space="preserve">
Указывается фактическая общая годовая стоимость выполнения работы (услуги).</t>
        </r>
      </text>
    </comment>
    <comment ref="A58" authorId="0" shapeId="0" xr:uid="{1418F2CD-9B27-4CFC-8E73-32E68DC68833}">
      <text>
        <r>
          <rPr>
            <sz val="9"/>
            <color indexed="81"/>
            <rFont val="Tahoma"/>
            <charset val="1"/>
          </rPr>
          <t xml:space="preserve">Как мне помнится где-то данная услуга входит в сумму "Вывоз мусора" а где и не входит! НЕОБХОДИМО ПРОВЕРИТЬ! И где не входит - вписать сюда сумму
</t>
        </r>
      </text>
    </comment>
    <comment ref="A65" authorId="0" shapeId="0" xr:uid="{35D7BFE5-7398-4E65-8024-B094100D3083}">
      <text>
        <r>
          <rPr>
            <b/>
            <sz val="9"/>
            <color indexed="81"/>
            <rFont val="Tahoma"/>
            <family val="2"/>
            <charset val="204"/>
          </rPr>
          <t>Количество поступивших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66" authorId="0" shapeId="0" xr:uid="{2768D04F-A3D4-420B-9674-71346FCF53B2}">
      <text>
        <r>
          <rPr>
            <b/>
            <sz val="9"/>
            <color indexed="81"/>
            <rFont val="Tahoma"/>
            <family val="2"/>
            <charset val="204"/>
          </rPr>
          <t>Количество удовлетворенных претензий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удовлетворенных претензий за отчетный период по качеству выполненных работ (оказанных услгу).</t>
        </r>
      </text>
    </comment>
    <comment ref="A67" authorId="0" shapeId="0" xr:uid="{BF282DDD-F23C-4394-80AC-9FB7486634BD}">
      <text>
        <r>
          <rPr>
            <b/>
            <sz val="9"/>
            <color indexed="81"/>
            <rFont val="Tahoma"/>
            <family val="2"/>
            <charset val="204"/>
          </rPr>
          <t>Количество претензий, в удовлетворении которых отказано (ед.):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68" authorId="0" shapeId="0" xr:uid="{69F3B2CA-5A3A-424A-9213-24CAF8EC7CAA}">
      <text>
        <r>
          <rPr>
            <b/>
            <sz val="9"/>
            <color indexed="81"/>
            <rFont val="Tahoma"/>
            <family val="2"/>
            <charset val="204"/>
          </rPr>
          <t>Сумма произведенного перерасчета (руб.):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White</author>
  </authors>
  <commentList>
    <comment ref="A3" authorId="0" shapeId="0" xr:uid="{541BED6B-A4A5-49ED-92F4-29FF744D0290}">
      <text>
        <r>
          <rPr>
            <b/>
            <sz val="9"/>
            <color indexed="81"/>
            <rFont val="Tahoma"/>
            <charset val="1"/>
          </rPr>
          <t>Направлено претензий потребителям-должникам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направленных потребителям претензий о наличии задолженности по оплате предостваленных коммунальных услуг за отчетный период по МКД.</t>
        </r>
      </text>
    </comment>
    <comment ref="A4" authorId="0" shapeId="0" xr:uid="{6C563802-565E-4AFD-BE48-E16BBEB6BB00}">
      <text>
        <r>
          <rPr>
            <b/>
            <sz val="9"/>
            <color indexed="81"/>
            <rFont val="Tahoma"/>
            <charset val="1"/>
          </rPr>
          <t>Направлено исковых заявлений (ед.):</t>
        </r>
        <r>
          <rPr>
            <sz val="9"/>
            <color indexed="81"/>
            <rFont val="Tahoma"/>
            <charset val="1"/>
          </rPr>
          <t xml:space="preserve">
Указывается общее количество направленных исковых заявлений от потребителей- должников о наличии задолженности по оплате предоставленных коммунальных услуг за отчетный период по МКД.</t>
        </r>
      </text>
    </comment>
    <comment ref="A5" authorId="0" shapeId="0" xr:uid="{24F46895-B142-4F87-ACB5-E201D5A7245B}">
      <text>
        <r>
          <rPr>
            <b/>
            <sz val="9"/>
            <color indexed="81"/>
            <rFont val="Tahoma"/>
            <charset val="1"/>
          </rPr>
          <t>Получено денежных средств по результатам претензионно-исковой работы (руб.):</t>
        </r>
        <r>
          <rPr>
            <sz val="9"/>
            <color indexed="81"/>
            <rFont val="Tahoma"/>
            <charset val="1"/>
          </rPr>
          <t xml:space="preserve">
Указывается общая сумма полученных денежных средств от потребителей по результатам претензионно-исковой работы за отчетный период по МКД.</t>
        </r>
      </text>
    </comment>
  </commentList>
</comments>
</file>

<file path=xl/sharedStrings.xml><?xml version="1.0" encoding="utf-8"?>
<sst xmlns="http://schemas.openxmlformats.org/spreadsheetml/2006/main" count="358" uniqueCount="132">
  <si>
    <t>1. Сведения о доходах и расходах, полученных за оказание услуг по управлению многоквартирными домами (по данным раздельного учета доходов и расходов)</t>
  </si>
  <si>
    <t>Сведения о доходах:</t>
  </si>
  <si>
    <t>Сведения о расходах:</t>
  </si>
  <si>
    <t>2. Общая задолженность управляющей организации (индивидуального предпринимателя) перед ресурсоснабжающими организациями за коммунальные ресурсы</t>
  </si>
  <si>
    <t>ВСЕГО (руб):</t>
  </si>
  <si>
    <t>Тепловая энергия</t>
  </si>
  <si>
    <t>Всего (руб):</t>
  </si>
  <si>
    <t>в т.ч. По тепловой энергии для нужд отопления (руб.):</t>
  </si>
  <si>
    <t>в т.ч. По тепловой энергии для нужд горячего водоснабжения (руб.):</t>
  </si>
  <si>
    <t xml:space="preserve">в т.ч. По холодной воде (руб.): </t>
  </si>
  <si>
    <t>в т.ч. Водоотведению (руб.):</t>
  </si>
  <si>
    <t>в т.ч. По поставке газа (руб.):</t>
  </si>
  <si>
    <t xml:space="preserve">в т.ч. По электрической энергии (руб.): </t>
  </si>
  <si>
    <t>в т.ч. По прочим ресурсам (услугам) (руб.):</t>
  </si>
  <si>
    <t>Основные финансовые показатели по всей Организации</t>
  </si>
  <si>
    <t xml:space="preserve">в т.ч. По горячей воде (руб.): </t>
  </si>
  <si>
    <t>Дата начала отчетного периода</t>
  </si>
  <si>
    <t>Дата конца отчетного периода</t>
  </si>
  <si>
    <t>Валюта баланса</t>
  </si>
  <si>
    <t>Нераспределенная прибыль</t>
  </si>
  <si>
    <t>Нераспределенный убыток</t>
  </si>
  <si>
    <t>Дебиторская задолженность</t>
  </si>
  <si>
    <t>Краткосрочные финансовые вложения</t>
  </si>
  <si>
    <t>Денежные средства</t>
  </si>
  <si>
    <t>Прочие оборотные активы</t>
  </si>
  <si>
    <t>Займы и кредиты долгосрочные</t>
  </si>
  <si>
    <t>Займы и кредиты краткосрочные</t>
  </si>
  <si>
    <t>Кредиторская задолженность</t>
  </si>
  <si>
    <t>Выручка от реализации</t>
  </si>
  <si>
    <t>Прибыль от продаж</t>
  </si>
  <si>
    <t>Прочие доходы</t>
  </si>
  <si>
    <t>Прочие расходы</t>
  </si>
  <si>
    <t>Прроценты к уплате</t>
  </si>
  <si>
    <t>Выручка за 1 квартал 2019 года</t>
  </si>
  <si>
    <t>Прибыль за 1 квартал 2019 года</t>
  </si>
  <si>
    <t>Выручка за 2 квартал 2019 года</t>
  </si>
  <si>
    <t>Прибыль за 2 квартал 2019 года</t>
  </si>
  <si>
    <t>Выручка за 3 квартал 2019 года</t>
  </si>
  <si>
    <t>Прибыль за 3 квартал 2019 года</t>
  </si>
  <si>
    <t>Выручка за 4 квартал 2019 года</t>
  </si>
  <si>
    <t>Прибыль за 4 квартал 2019 года</t>
  </si>
  <si>
    <t>Ежеквартальные финансовые показатели по всей Организации</t>
  </si>
  <si>
    <t>Квартал</t>
  </si>
  <si>
    <t>1. Ежеквартально, до 30 числа месяца, следующего за отчетным кварталом</t>
  </si>
  <si>
    <t>2</t>
  </si>
  <si>
    <t>3</t>
  </si>
  <si>
    <t>4</t>
  </si>
  <si>
    <t>Коммунальные услуги</t>
  </si>
  <si>
    <t>СССР 1</t>
  </si>
  <si>
    <t>СССР 3</t>
  </si>
  <si>
    <t>СССР 3А</t>
  </si>
  <si>
    <t>СССР 8</t>
  </si>
  <si>
    <t>СССР 9</t>
  </si>
  <si>
    <t>Ленина 29</t>
  </si>
  <si>
    <t>Ленина 29Б</t>
  </si>
  <si>
    <t>Ленина 37</t>
  </si>
  <si>
    <t>Ленина 38</t>
  </si>
  <si>
    <t>Выучейского 36</t>
  </si>
  <si>
    <t>Матросова 2</t>
  </si>
  <si>
    <t>Матросова 3</t>
  </si>
  <si>
    <t>Матросова 6</t>
  </si>
  <si>
    <t>Матросова 8</t>
  </si>
  <si>
    <t>Тыко-Вылко 2</t>
  </si>
  <si>
    <t>Меньшикова 10</t>
  </si>
  <si>
    <t>Меньшикова 10А</t>
  </si>
  <si>
    <t>Меньшикова 12А</t>
  </si>
  <si>
    <t>Меньшикова 20</t>
  </si>
  <si>
    <t>Рыбников 6Б</t>
  </si>
  <si>
    <t>1. 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</si>
  <si>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</si>
  <si>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</si>
  <si>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</si>
  <si>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</si>
  <si>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</si>
  <si>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</si>
  <si>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2. Информация о наличии претензий по качеству предоставленных коммунальных услуг</t>
  </si>
  <si>
    <t>Количество поступивших претензий (ед.):</t>
  </si>
  <si>
    <t>Количество удовлетворенных претензий (ед.):</t>
  </si>
  <si>
    <t>Количество претензий, в удовлетворении которых отказано (ед.):</t>
  </si>
  <si>
    <t>Сумма произведенного перерасчета (руб.):</t>
  </si>
  <si>
    <t>3. Объемы по коммунальным услугам (Отопление)</t>
  </si>
  <si>
    <t>Единица измерения:</t>
  </si>
  <si>
    <t>Гкал</t>
  </si>
  <si>
    <t>Общий объем потребления (нат. Показ):</t>
  </si>
  <si>
    <t>Начислено потребителям (руб.):</t>
  </si>
  <si>
    <t>Оплачено потребителями (руб.):</t>
  </si>
  <si>
    <t>Задолженность потребителей (руб.):</t>
  </si>
  <si>
    <t>Начислено поставщиком (поставщиками) коммунального ресурса (руб.):</t>
  </si>
  <si>
    <t>Оплачено поставщику (поставщикам) коммунального ресурса (руб.):</t>
  </si>
  <si>
    <t>Задолженность перед поставщиком (поставщиками) коммунального ресурса (руб.):</t>
  </si>
  <si>
    <t>Размер пени и штрафов, уплаченных поставщику (поставщикам) коммунального ресурса (руб.):</t>
  </si>
  <si>
    <t>4. Объемы по коммунальным услугам (ГВС)</t>
  </si>
  <si>
    <t>куб.м.</t>
  </si>
  <si>
    <t>5. Объемы по коммунальным услугам (ХВС)</t>
  </si>
  <si>
    <t>6. Объемы по коммунальным услугам (Водоотведение)</t>
  </si>
  <si>
    <t>* 7. Объемы по коммунальным услугам (Электроснабжение)</t>
  </si>
  <si>
    <t>Выполняемые работы (услуги)</t>
  </si>
  <si>
    <t>1. Общая информация об оказании услуг (выполнении работ) по содержанию и текущему ремонту общего имущества</t>
  </si>
  <si>
    <t>Начисленно за услуги (работы) по содержанию и текущему ремонту</t>
  </si>
  <si>
    <t>Всего (руб.):</t>
  </si>
  <si>
    <t>в т.ч. За содержание дома (руб.):</t>
  </si>
  <si>
    <t>в т.ч. За текущий ремонт (руб.):</t>
  </si>
  <si>
    <t>в т.ч. Услуги управления (руб.):</t>
  </si>
  <si>
    <t>Получено денежных средств</t>
  </si>
  <si>
    <t>в т.ч. Денежных средств от собственников / нанимателей помещений (руб.):</t>
  </si>
  <si>
    <t>в т.ч. Целевых взносов от собственников / нанимателей помещений (руб.):</t>
  </si>
  <si>
    <t>в т.ч. субсидий (руб.):</t>
  </si>
  <si>
    <t>в т.ч. Денежных средств от использования общего имущества (руб.):</t>
  </si>
  <si>
    <t>в т.ч. Прочие поступления (руб.):</t>
  </si>
  <si>
    <t>Всего денежных средств с учетом остатков (руб.):</t>
  </si>
  <si>
    <t>2. Претензии по качеству работ</t>
  </si>
  <si>
    <t>3. Выполняемые работы (услуги)</t>
  </si>
  <si>
    <t>Работы, необходимые для надлежащего содержания несущих конструкций и ненесущих конструкций многоквартирного дома:</t>
  </si>
  <si>
    <t>Уборка мест общего пользования:</t>
  </si>
  <si>
    <t>Уборка придомовой территории в летний период:</t>
  </si>
  <si>
    <t>Уборка придомовой территории в зимний период:</t>
  </si>
  <si>
    <t>Механизированная очистка:</t>
  </si>
  <si>
    <t>Работы по обеспечению вывоза бытовых отходов:</t>
  </si>
  <si>
    <t>Дезинсекция и дератизация:</t>
  </si>
  <si>
    <t>Аварийное обслуживавние:</t>
  </si>
  <si>
    <t>Техническое обслуживание:</t>
  </si>
  <si>
    <t>Текущий ремонт: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</si>
  <si>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доме:</t>
  </si>
  <si>
    <t>Уборка придомовой территории: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</si>
  <si>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населения:</t>
  </si>
  <si>
    <t>Услуги и работы по управлению многоквартирным домом:</t>
  </si>
  <si>
    <t>Организация мест накопления бытовых отходов, сбор отходов I-IV классов опасности (отработанных ртутьсодержащих ламп и др.) и их передача в специализированные организации</t>
  </si>
  <si>
    <t>2. Информация о наличии претензий по качеству предоставленных содержание и ремонт услуг</t>
  </si>
  <si>
    <t>Претензионно-исковая работа</t>
  </si>
  <si>
    <t>Направлено претензий потребителям-должникам (ед.):</t>
  </si>
  <si>
    <t>Направлено исковых заявлений (ед.):</t>
  </si>
  <si>
    <t>Получено денежных средств по результатам претензионно-исковой работы (руб.):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</si>
</sst>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i/>
      <u/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u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i/>
      <u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i/>
      <u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4" fontId="0" fillId="0" borderId="0" xfId="0" applyNumberFormat="1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4" fontId="0" fillId="0" borderId="6" xfId="0" applyNumberFormat="1" applyBorder="1"/>
    <xf numFmtId="4" fontId="0" fillId="0" borderId="9" xfId="0" applyNumberFormat="1" applyBorder="1"/>
    <xf numFmtId="14" fontId="0" fillId="0" borderId="2" xfId="0" applyNumberFormat="1" applyBorder="1"/>
    <xf numFmtId="49" fontId="0" fillId="0" borderId="2" xfId="0" applyNumberFormat="1" applyBorder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4" fontId="5" fillId="3" borderId="2" xfId="0" applyNumberFormat="1" applyFont="1" applyFill="1" applyBorder="1" applyAlignment="1">
      <alignment horizontal="center" vertical="center"/>
    </xf>
    <xf numFmtId="0" fontId="0" fillId="3" borderId="0" xfId="0" applyFill="1"/>
    <xf numFmtId="4" fontId="5" fillId="0" borderId="2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0" fillId="0" borderId="12" xfId="0" applyBorder="1"/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4" xfId="0" applyBorder="1"/>
    <xf numFmtId="0" fontId="11" fillId="3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3" borderId="12" xfId="0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2" fontId="5" fillId="0" borderId="2" xfId="0" applyNumberFormat="1" applyFont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0" fontId="0" fillId="0" borderId="12" xfId="0" applyBorder="1" applyAlignment="1">
      <alignment wrapText="1"/>
    </xf>
    <xf numFmtId="0" fontId="5" fillId="0" borderId="1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horizontal="right" wrapText="1"/>
    </xf>
    <xf numFmtId="0" fontId="0" fillId="3" borderId="17" xfId="0" applyFill="1" applyBorder="1" applyAlignment="1">
      <alignment horizontal="right" wrapText="1"/>
    </xf>
    <xf numFmtId="2" fontId="0" fillId="3" borderId="0" xfId="0" applyNumberFormat="1" applyFill="1"/>
    <xf numFmtId="0" fontId="0" fillId="0" borderId="18" xfId="0" applyBorder="1" applyAlignment="1">
      <alignment wrapText="1"/>
    </xf>
    <xf numFmtId="0" fontId="5" fillId="0" borderId="19" xfId="0" applyFont="1" applyBorder="1" applyAlignment="1">
      <alignment horizontal="center" vertical="center"/>
    </xf>
    <xf numFmtId="0" fontId="0" fillId="0" borderId="19" xfId="0" applyBorder="1"/>
    <xf numFmtId="0" fontId="5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0" fillId="0" borderId="14" xfId="0" applyBorder="1" applyAlignment="1">
      <alignment wrapText="1"/>
    </xf>
    <xf numFmtId="4" fontId="5" fillId="0" borderId="4" xfId="0" applyNumberFormat="1" applyFont="1" applyBorder="1" applyAlignment="1">
      <alignment horizontal="center" vertical="center"/>
    </xf>
    <xf numFmtId="0" fontId="0" fillId="4" borderId="12" xfId="0" applyFill="1" applyBorder="1" applyAlignment="1">
      <alignment horizontal="right" wrapText="1"/>
    </xf>
    <xf numFmtId="0" fontId="5" fillId="4" borderId="0" xfId="0" applyFont="1" applyFill="1" applyAlignment="1">
      <alignment horizontal="center" vertical="center"/>
    </xf>
    <xf numFmtId="0" fontId="0" fillId="4" borderId="0" xfId="0" applyFill="1"/>
    <xf numFmtId="0" fontId="0" fillId="4" borderId="12" xfId="0" applyFill="1" applyBorder="1" applyAlignment="1">
      <alignment wrapText="1"/>
    </xf>
    <xf numFmtId="0" fontId="5" fillId="0" borderId="21" xfId="0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22" xfId="0" applyBorder="1" applyAlignment="1">
      <alignment horizontal="right" wrapText="1"/>
    </xf>
    <xf numFmtId="0" fontId="0" fillId="3" borderId="22" xfId="0" applyFill="1" applyBorder="1" applyAlignment="1">
      <alignment horizontal="right" wrapText="1"/>
    </xf>
    <xf numFmtId="0" fontId="0" fillId="5" borderId="12" xfId="0" applyFill="1" applyBorder="1" applyAlignment="1">
      <alignment wrapText="1"/>
    </xf>
    <xf numFmtId="0" fontId="0" fillId="5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sqref="A1:C1"/>
    </sheetView>
  </sheetViews>
  <sheetFormatPr defaultRowHeight="15" x14ac:dyDescent="0.2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 x14ac:dyDescent="0.3">
      <c r="A1" s="20" t="s">
        <v>14</v>
      </c>
      <c r="B1" s="21"/>
      <c r="C1" s="21"/>
    </row>
    <row r="2" spans="1:4" ht="16.5" thickTop="1" thickBot="1" x14ac:dyDescent="0.3">
      <c r="A2" s="3"/>
      <c r="B2" s="5" t="s">
        <v>16</v>
      </c>
      <c r="C2" s="17">
        <v>43466</v>
      </c>
    </row>
    <row r="3" spans="1:4" ht="16.5" thickTop="1" thickBot="1" x14ac:dyDescent="0.3">
      <c r="A3" s="3"/>
      <c r="B3" s="5" t="s">
        <v>17</v>
      </c>
      <c r="C3" s="17">
        <v>43830</v>
      </c>
    </row>
    <row r="4" spans="1:4" ht="16.5" thickTop="1" thickBot="1" x14ac:dyDescent="0.3">
      <c r="A4" s="6"/>
      <c r="B4" s="7"/>
      <c r="C4" s="13"/>
    </row>
    <row r="5" spans="1:4" s="2" customFormat="1" ht="36.75" customHeight="1" x14ac:dyDescent="0.25">
      <c r="A5" s="22" t="s">
        <v>0</v>
      </c>
      <c r="B5" s="23"/>
      <c r="C5" s="23"/>
      <c r="D5" s="1"/>
    </row>
    <row r="6" spans="1:4" ht="15.75" thickBot="1" x14ac:dyDescent="0.3">
      <c r="A6" s="3"/>
      <c r="B6" s="4"/>
      <c r="C6" s="11"/>
    </row>
    <row r="7" spans="1:4" ht="16.5" thickTop="1" thickBot="1" x14ac:dyDescent="0.3">
      <c r="A7" s="3"/>
      <c r="B7" s="5" t="s">
        <v>1</v>
      </c>
      <c r="C7" s="12">
        <v>33024542.010000002</v>
      </c>
    </row>
    <row r="8" spans="1:4" ht="16.5" thickTop="1" thickBot="1" x14ac:dyDescent="0.3">
      <c r="A8" s="3"/>
      <c r="B8" s="5" t="s">
        <v>2</v>
      </c>
      <c r="C8" s="12">
        <v>27001017.399999999</v>
      </c>
    </row>
    <row r="9" spans="1:4" ht="16.5" thickTop="1" thickBot="1" x14ac:dyDescent="0.3">
      <c r="A9" s="6"/>
      <c r="B9" s="7"/>
      <c r="C9" s="13"/>
    </row>
    <row r="10" spans="1:4" ht="15.75" thickBot="1" x14ac:dyDescent="0.3"/>
    <row r="11" spans="1:4" ht="30" customHeight="1" x14ac:dyDescent="0.25">
      <c r="A11" s="22" t="s">
        <v>3</v>
      </c>
      <c r="B11" s="23"/>
      <c r="C11" s="23"/>
      <c r="D11" s="1"/>
    </row>
    <row r="12" spans="1:4" ht="15.75" thickBot="1" x14ac:dyDescent="0.3">
      <c r="A12" s="3"/>
      <c r="B12" s="4"/>
      <c r="C12" s="11"/>
    </row>
    <row r="13" spans="1:4" ht="16.5" thickTop="1" thickBot="1" x14ac:dyDescent="0.3">
      <c r="A13" s="3"/>
      <c r="B13" s="5" t="s">
        <v>4</v>
      </c>
      <c r="C13" s="12">
        <f>C17+C21+C22+C23+C25</f>
        <v>243681.09000000003</v>
      </c>
    </row>
    <row r="14" spans="1:4" ht="15.75" thickTop="1" x14ac:dyDescent="0.25">
      <c r="A14" s="3"/>
      <c r="B14" s="5"/>
      <c r="C14" s="11"/>
    </row>
    <row r="15" spans="1:4" ht="15.75" thickBot="1" x14ac:dyDescent="0.3">
      <c r="A15" s="3"/>
      <c r="B15" s="8" t="s">
        <v>5</v>
      </c>
      <c r="C15" s="15"/>
    </row>
    <row r="16" spans="1:4" ht="16.5" thickTop="1" thickBot="1" x14ac:dyDescent="0.3">
      <c r="A16" s="3"/>
      <c r="B16" s="9" t="s">
        <v>6</v>
      </c>
      <c r="C16" s="12">
        <v>60740.03</v>
      </c>
    </row>
    <row r="17" spans="1:3" ht="16.5" thickTop="1" thickBot="1" x14ac:dyDescent="0.3">
      <c r="A17" s="3"/>
      <c r="B17" s="9" t="s">
        <v>7</v>
      </c>
      <c r="C17" s="12">
        <v>60740.03</v>
      </c>
    </row>
    <row r="18" spans="1:3" ht="16.5" thickTop="1" thickBot="1" x14ac:dyDescent="0.3">
      <c r="A18" s="3"/>
      <c r="B18" s="9" t="s">
        <v>8</v>
      </c>
      <c r="C18" s="12"/>
    </row>
    <row r="19" spans="1:3" ht="15.75" thickTop="1" x14ac:dyDescent="0.25">
      <c r="A19" s="3"/>
      <c r="B19" s="10"/>
      <c r="C19" s="16"/>
    </row>
    <row r="20" spans="1:3" ht="15.75" thickBot="1" x14ac:dyDescent="0.3">
      <c r="A20" s="3"/>
      <c r="B20" s="5"/>
      <c r="C20" s="11"/>
    </row>
    <row r="21" spans="1:3" ht="16.5" thickTop="1" thickBot="1" x14ac:dyDescent="0.3">
      <c r="A21" s="3"/>
      <c r="B21" s="5" t="s">
        <v>15</v>
      </c>
      <c r="C21" s="12">
        <v>29052.66</v>
      </c>
    </row>
    <row r="22" spans="1:3" ht="16.5" thickTop="1" thickBot="1" x14ac:dyDescent="0.3">
      <c r="A22" s="3"/>
      <c r="B22" s="5" t="s">
        <v>9</v>
      </c>
      <c r="C22" s="12">
        <v>13805.81</v>
      </c>
    </row>
    <row r="23" spans="1:3" ht="16.5" thickTop="1" thickBot="1" x14ac:dyDescent="0.3">
      <c r="A23" s="3"/>
      <c r="B23" s="5" t="s">
        <v>10</v>
      </c>
      <c r="C23" s="12">
        <v>39546.89</v>
      </c>
    </row>
    <row r="24" spans="1:3" ht="16.5" thickTop="1" thickBot="1" x14ac:dyDescent="0.3">
      <c r="A24" s="3"/>
      <c r="B24" s="5" t="s">
        <v>11</v>
      </c>
      <c r="C24" s="12">
        <v>0</v>
      </c>
    </row>
    <row r="25" spans="1:3" ht="16.5" thickTop="1" thickBot="1" x14ac:dyDescent="0.3">
      <c r="A25" s="3"/>
      <c r="B25" s="5" t="s">
        <v>12</v>
      </c>
      <c r="C25" s="12">
        <v>100535.7</v>
      </c>
    </row>
    <row r="26" spans="1:3" ht="16.5" thickTop="1" thickBot="1" x14ac:dyDescent="0.3">
      <c r="A26" s="3"/>
      <c r="B26" s="5" t="s">
        <v>13</v>
      </c>
      <c r="C26" s="12">
        <v>0</v>
      </c>
    </row>
    <row r="27" spans="1:3" ht="16.5" thickTop="1" thickBot="1" x14ac:dyDescent="0.3">
      <c r="A27" s="6"/>
      <c r="B27" s="7"/>
      <c r="C27" s="13"/>
    </row>
  </sheetData>
  <mergeCells count="3">
    <mergeCell ref="A1:C1"/>
    <mergeCell ref="A5:C5"/>
    <mergeCell ref="A11:C11"/>
  </mergeCells>
  <pageMargins left="0.7" right="0.7" top="0.75" bottom="0.75" header="0.3" footer="0.3"/>
  <pageSetup paperSize="9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workbookViewId="0">
      <selection sqref="A1:C1"/>
    </sheetView>
  </sheetViews>
  <sheetFormatPr defaultRowHeight="15" x14ac:dyDescent="0.2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 x14ac:dyDescent="0.3">
      <c r="A1" s="20" t="s">
        <v>41</v>
      </c>
      <c r="B1" s="21"/>
      <c r="C1" s="21"/>
    </row>
    <row r="2" spans="1:4" ht="16.5" thickTop="1" thickBot="1" x14ac:dyDescent="0.3">
      <c r="A2" s="3"/>
      <c r="B2" s="5" t="s">
        <v>42</v>
      </c>
      <c r="C2" s="18">
        <v>1</v>
      </c>
    </row>
    <row r="3" spans="1:4" ht="16.5" thickTop="1" thickBot="1" x14ac:dyDescent="0.3">
      <c r="A3" s="6"/>
      <c r="B3" s="7"/>
      <c r="C3" s="13"/>
    </row>
    <row r="4" spans="1:4" ht="30" customHeight="1" x14ac:dyDescent="0.25">
      <c r="A4" s="22" t="s">
        <v>43</v>
      </c>
      <c r="B4" s="23"/>
      <c r="C4" s="23"/>
      <c r="D4" s="1"/>
    </row>
    <row r="5" spans="1:4" ht="15.75" thickBot="1" x14ac:dyDescent="0.3">
      <c r="A5" s="4"/>
      <c r="B5" s="4"/>
      <c r="C5" s="11"/>
    </row>
    <row r="6" spans="1:4" ht="16.5" thickTop="1" thickBot="1" x14ac:dyDescent="0.3">
      <c r="A6" s="3"/>
      <c r="B6" s="5" t="s">
        <v>18</v>
      </c>
      <c r="C6" s="12">
        <v>5325</v>
      </c>
    </row>
    <row r="7" spans="1:4" ht="16.5" thickTop="1" thickBot="1" x14ac:dyDescent="0.3">
      <c r="A7" s="3"/>
      <c r="B7" s="5" t="s">
        <v>19</v>
      </c>
      <c r="C7" s="12">
        <v>1475</v>
      </c>
    </row>
    <row r="8" spans="1:4" ht="16.5" thickTop="1" thickBot="1" x14ac:dyDescent="0.3">
      <c r="A8" s="3"/>
      <c r="B8" s="5" t="s">
        <v>20</v>
      </c>
      <c r="C8" s="12">
        <v>0</v>
      </c>
    </row>
    <row r="9" spans="1:4" ht="16.5" thickTop="1" thickBot="1" x14ac:dyDescent="0.3">
      <c r="A9" s="3"/>
      <c r="B9" s="5" t="s">
        <v>21</v>
      </c>
      <c r="C9" s="12">
        <v>4260</v>
      </c>
    </row>
    <row r="10" spans="1:4" ht="16.5" thickTop="1" thickBot="1" x14ac:dyDescent="0.3">
      <c r="A10" s="3"/>
      <c r="B10" s="5" t="s">
        <v>22</v>
      </c>
      <c r="C10" s="12">
        <v>0</v>
      </c>
    </row>
    <row r="11" spans="1:4" ht="16.5" thickTop="1" thickBot="1" x14ac:dyDescent="0.3">
      <c r="A11" s="3"/>
      <c r="B11" s="5" t="s">
        <v>23</v>
      </c>
      <c r="C11" s="12">
        <v>365</v>
      </c>
    </row>
    <row r="12" spans="1:4" ht="16.5" thickTop="1" thickBot="1" x14ac:dyDescent="0.3">
      <c r="A12" s="3"/>
      <c r="B12" s="5" t="s">
        <v>24</v>
      </c>
      <c r="C12" s="12">
        <v>700</v>
      </c>
    </row>
    <row r="13" spans="1:4" ht="16.5" thickTop="1" thickBot="1" x14ac:dyDescent="0.3">
      <c r="A13" s="3"/>
      <c r="B13" s="5" t="s">
        <v>25</v>
      </c>
      <c r="C13" s="12">
        <v>13</v>
      </c>
    </row>
    <row r="14" spans="1:4" ht="16.5" thickTop="1" thickBot="1" x14ac:dyDescent="0.3">
      <c r="A14" s="3"/>
      <c r="B14" s="5" t="s">
        <v>26</v>
      </c>
      <c r="C14" s="12">
        <v>301</v>
      </c>
    </row>
    <row r="15" spans="1:4" ht="16.5" thickTop="1" thickBot="1" x14ac:dyDescent="0.3">
      <c r="A15" s="3"/>
      <c r="B15" s="5" t="s">
        <v>27</v>
      </c>
      <c r="C15" s="12">
        <v>3083</v>
      </c>
    </row>
    <row r="16" spans="1:4" ht="16.5" thickTop="1" thickBot="1" x14ac:dyDescent="0.3">
      <c r="A16" s="3"/>
      <c r="B16" s="5" t="s">
        <v>28</v>
      </c>
      <c r="C16" s="12">
        <v>5780</v>
      </c>
    </row>
    <row r="17" spans="1:3" ht="16.5" thickTop="1" thickBot="1" x14ac:dyDescent="0.3">
      <c r="A17" s="3"/>
      <c r="B17" s="5" t="s">
        <v>29</v>
      </c>
      <c r="C17" s="12">
        <v>551</v>
      </c>
    </row>
    <row r="18" spans="1:3" ht="16.5" thickTop="1" thickBot="1" x14ac:dyDescent="0.3">
      <c r="A18" s="3"/>
      <c r="B18" s="5" t="s">
        <v>30</v>
      </c>
      <c r="C18" s="12">
        <v>43</v>
      </c>
    </row>
    <row r="19" spans="1:3" ht="16.5" thickTop="1" thickBot="1" x14ac:dyDescent="0.3">
      <c r="A19" s="3"/>
      <c r="B19" s="5" t="s">
        <v>31</v>
      </c>
      <c r="C19" s="12">
        <v>108</v>
      </c>
    </row>
    <row r="20" spans="1:3" ht="16.5" thickTop="1" thickBot="1" x14ac:dyDescent="0.3">
      <c r="A20" s="3"/>
      <c r="B20" s="5" t="s">
        <v>32</v>
      </c>
      <c r="C20" s="12">
        <v>0</v>
      </c>
    </row>
    <row r="21" spans="1:3" ht="16.5" thickTop="1" thickBot="1" x14ac:dyDescent="0.3">
      <c r="A21" s="3"/>
      <c r="B21" s="5" t="s">
        <v>33</v>
      </c>
      <c r="C21" s="12">
        <v>5780</v>
      </c>
    </row>
    <row r="22" spans="1:3" ht="16.5" thickTop="1" thickBot="1" x14ac:dyDescent="0.3">
      <c r="A22" s="3"/>
      <c r="B22" s="5" t="s">
        <v>34</v>
      </c>
      <c r="C22" s="12">
        <v>303</v>
      </c>
    </row>
    <row r="23" spans="1:3" ht="15.75" thickTop="1" x14ac:dyDescent="0.25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workbookViewId="0">
      <selection sqref="A1:C1"/>
    </sheetView>
  </sheetViews>
  <sheetFormatPr defaultRowHeight="15" x14ac:dyDescent="0.2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 x14ac:dyDescent="0.3">
      <c r="A1" s="20" t="s">
        <v>41</v>
      </c>
      <c r="B1" s="21"/>
      <c r="C1" s="21"/>
    </row>
    <row r="2" spans="1:4" ht="16.5" thickTop="1" thickBot="1" x14ac:dyDescent="0.3">
      <c r="A2" s="3"/>
      <c r="B2" s="5" t="s">
        <v>42</v>
      </c>
      <c r="C2" s="18" t="s">
        <v>44</v>
      </c>
    </row>
    <row r="3" spans="1:4" ht="16.5" thickTop="1" thickBot="1" x14ac:dyDescent="0.3">
      <c r="A3" s="6"/>
      <c r="B3" s="7"/>
      <c r="C3" s="13"/>
    </row>
    <row r="4" spans="1:4" ht="30" customHeight="1" x14ac:dyDescent="0.25">
      <c r="A4" s="22" t="s">
        <v>43</v>
      </c>
      <c r="B4" s="23"/>
      <c r="C4" s="23"/>
      <c r="D4" s="1"/>
    </row>
    <row r="5" spans="1:4" ht="15.75" thickBot="1" x14ac:dyDescent="0.3">
      <c r="A5" s="4"/>
      <c r="B5" s="4"/>
      <c r="C5" s="11"/>
    </row>
    <row r="6" spans="1:4" ht="16.5" thickTop="1" thickBot="1" x14ac:dyDescent="0.3">
      <c r="A6" s="3"/>
      <c r="B6" s="5" t="s">
        <v>18</v>
      </c>
      <c r="C6" s="12">
        <v>5507</v>
      </c>
    </row>
    <row r="7" spans="1:4" ht="16.5" thickTop="1" thickBot="1" x14ac:dyDescent="0.3">
      <c r="A7" s="3"/>
      <c r="B7" s="5" t="s">
        <v>19</v>
      </c>
      <c r="C7" s="12">
        <v>1475</v>
      </c>
    </row>
    <row r="8" spans="1:4" ht="16.5" thickTop="1" thickBot="1" x14ac:dyDescent="0.3">
      <c r="A8" s="3"/>
      <c r="B8" s="5" t="s">
        <v>20</v>
      </c>
      <c r="C8" s="12">
        <v>0</v>
      </c>
    </row>
    <row r="9" spans="1:4" ht="16.5" thickTop="1" thickBot="1" x14ac:dyDescent="0.3">
      <c r="A9" s="3"/>
      <c r="B9" s="5" t="s">
        <v>21</v>
      </c>
      <c r="C9" s="12">
        <v>4482</v>
      </c>
    </row>
    <row r="10" spans="1:4" ht="16.5" thickTop="1" thickBot="1" x14ac:dyDescent="0.3">
      <c r="A10" s="3"/>
      <c r="B10" s="5" t="s">
        <v>22</v>
      </c>
      <c r="C10" s="12">
        <v>0</v>
      </c>
    </row>
    <row r="11" spans="1:4" ht="16.5" thickTop="1" thickBot="1" x14ac:dyDescent="0.3">
      <c r="A11" s="3"/>
      <c r="B11" s="5" t="s">
        <v>23</v>
      </c>
      <c r="C11" s="12">
        <v>565</v>
      </c>
    </row>
    <row r="12" spans="1:4" ht="16.5" thickTop="1" thickBot="1" x14ac:dyDescent="0.3">
      <c r="A12" s="3"/>
      <c r="B12" s="5" t="s">
        <v>24</v>
      </c>
      <c r="C12" s="12">
        <v>460</v>
      </c>
    </row>
    <row r="13" spans="1:4" ht="16.5" thickTop="1" thickBot="1" x14ac:dyDescent="0.3">
      <c r="A13" s="3"/>
      <c r="B13" s="5" t="s">
        <v>25</v>
      </c>
      <c r="C13" s="12">
        <v>14</v>
      </c>
    </row>
    <row r="14" spans="1:4" ht="16.5" thickTop="1" thickBot="1" x14ac:dyDescent="0.3">
      <c r="A14" s="3"/>
      <c r="B14" s="5" t="s">
        <v>26</v>
      </c>
      <c r="C14" s="12">
        <v>272</v>
      </c>
    </row>
    <row r="15" spans="1:4" ht="16.5" thickTop="1" thickBot="1" x14ac:dyDescent="0.3">
      <c r="A15" s="3"/>
      <c r="B15" s="5" t="s">
        <v>27</v>
      </c>
      <c r="C15" s="12">
        <v>2822</v>
      </c>
    </row>
    <row r="16" spans="1:4" ht="16.5" thickTop="1" thickBot="1" x14ac:dyDescent="0.3">
      <c r="A16" s="3"/>
      <c r="B16" s="5" t="s">
        <v>28</v>
      </c>
      <c r="C16" s="12">
        <v>11319</v>
      </c>
    </row>
    <row r="17" spans="1:3" ht="16.5" thickTop="1" thickBot="1" x14ac:dyDescent="0.3">
      <c r="A17" s="3"/>
      <c r="B17" s="5" t="s">
        <v>29</v>
      </c>
      <c r="C17" s="12">
        <v>1351</v>
      </c>
    </row>
    <row r="18" spans="1:3" ht="16.5" thickTop="1" thickBot="1" x14ac:dyDescent="0.3">
      <c r="A18" s="3"/>
      <c r="B18" s="5" t="s">
        <v>30</v>
      </c>
      <c r="C18" s="12">
        <v>84</v>
      </c>
    </row>
    <row r="19" spans="1:3" ht="16.5" thickTop="1" thickBot="1" x14ac:dyDescent="0.3">
      <c r="A19" s="3"/>
      <c r="B19" s="5" t="s">
        <v>31</v>
      </c>
      <c r="C19" s="12">
        <v>313</v>
      </c>
    </row>
    <row r="20" spans="1:3" ht="16.5" thickTop="1" thickBot="1" x14ac:dyDescent="0.3">
      <c r="A20" s="3"/>
      <c r="B20" s="5" t="s">
        <v>32</v>
      </c>
      <c r="C20" s="12">
        <v>0</v>
      </c>
    </row>
    <row r="21" spans="1:3" ht="16.5" thickTop="1" thickBot="1" x14ac:dyDescent="0.3">
      <c r="A21" s="3"/>
      <c r="B21" s="5" t="s">
        <v>35</v>
      </c>
      <c r="C21" s="12">
        <v>5539</v>
      </c>
    </row>
    <row r="22" spans="1:3" ht="16.5" thickTop="1" thickBot="1" x14ac:dyDescent="0.3">
      <c r="A22" s="3"/>
      <c r="B22" s="5" t="s">
        <v>36</v>
      </c>
      <c r="C22" s="12">
        <v>471</v>
      </c>
    </row>
    <row r="23" spans="1:3" ht="15.75" thickTop="1" x14ac:dyDescent="0.25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workbookViewId="0">
      <selection sqref="A1:C1"/>
    </sheetView>
  </sheetViews>
  <sheetFormatPr defaultRowHeight="15" x14ac:dyDescent="0.2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 x14ac:dyDescent="0.3">
      <c r="A1" s="20" t="s">
        <v>41</v>
      </c>
      <c r="B1" s="21"/>
      <c r="C1" s="21"/>
    </row>
    <row r="2" spans="1:4" ht="16.5" thickTop="1" thickBot="1" x14ac:dyDescent="0.3">
      <c r="A2" s="3"/>
      <c r="B2" s="5" t="s">
        <v>42</v>
      </c>
      <c r="C2" s="18" t="s">
        <v>45</v>
      </c>
    </row>
    <row r="3" spans="1:4" ht="16.5" thickTop="1" thickBot="1" x14ac:dyDescent="0.3">
      <c r="A3" s="6"/>
      <c r="B3" s="7"/>
      <c r="C3" s="13"/>
    </row>
    <row r="4" spans="1:4" ht="30" customHeight="1" x14ac:dyDescent="0.25">
      <c r="A4" s="22" t="s">
        <v>43</v>
      </c>
      <c r="B4" s="23"/>
      <c r="C4" s="23"/>
      <c r="D4" s="1"/>
    </row>
    <row r="5" spans="1:4" ht="15.75" thickBot="1" x14ac:dyDescent="0.3">
      <c r="A5" s="4"/>
      <c r="B5" s="4"/>
      <c r="C5" s="11"/>
    </row>
    <row r="6" spans="1:4" ht="16.5" thickTop="1" thickBot="1" x14ac:dyDescent="0.3">
      <c r="A6" s="3"/>
      <c r="B6" s="5" t="s">
        <v>18</v>
      </c>
      <c r="C6" s="12">
        <v>17172</v>
      </c>
    </row>
    <row r="7" spans="1:4" ht="16.5" thickTop="1" thickBot="1" x14ac:dyDescent="0.3">
      <c r="A7" s="3"/>
      <c r="B7" s="5" t="s">
        <v>19</v>
      </c>
      <c r="C7" s="12">
        <v>1475</v>
      </c>
    </row>
    <row r="8" spans="1:4" ht="16.5" thickTop="1" thickBot="1" x14ac:dyDescent="0.3">
      <c r="A8" s="3"/>
      <c r="B8" s="5" t="s">
        <v>20</v>
      </c>
      <c r="C8" s="12">
        <v>0</v>
      </c>
    </row>
    <row r="9" spans="1:4" ht="16.5" thickTop="1" thickBot="1" x14ac:dyDescent="0.3">
      <c r="A9" s="3"/>
      <c r="B9" s="5" t="s">
        <v>21</v>
      </c>
      <c r="C9" s="12">
        <v>8023</v>
      </c>
    </row>
    <row r="10" spans="1:4" ht="16.5" thickTop="1" thickBot="1" x14ac:dyDescent="0.3">
      <c r="A10" s="3"/>
      <c r="B10" s="5" t="s">
        <v>22</v>
      </c>
      <c r="C10" s="12">
        <v>0</v>
      </c>
    </row>
    <row r="11" spans="1:4" ht="16.5" thickTop="1" thickBot="1" x14ac:dyDescent="0.3">
      <c r="A11" s="3"/>
      <c r="B11" s="5" t="s">
        <v>23</v>
      </c>
      <c r="C11" s="12">
        <v>1099</v>
      </c>
    </row>
    <row r="12" spans="1:4" ht="16.5" thickTop="1" thickBot="1" x14ac:dyDescent="0.3">
      <c r="A12" s="3"/>
      <c r="B12" s="5" t="s">
        <v>24</v>
      </c>
      <c r="C12" s="12">
        <v>8050</v>
      </c>
    </row>
    <row r="13" spans="1:4" ht="16.5" thickTop="1" thickBot="1" x14ac:dyDescent="0.3">
      <c r="A13" s="3"/>
      <c r="B13" s="5" t="s">
        <v>25</v>
      </c>
      <c r="C13" s="12">
        <v>7</v>
      </c>
    </row>
    <row r="14" spans="1:4" ht="16.5" thickTop="1" thickBot="1" x14ac:dyDescent="0.3">
      <c r="A14" s="3"/>
      <c r="B14" s="5" t="s">
        <v>26</v>
      </c>
      <c r="C14" s="12">
        <v>241</v>
      </c>
    </row>
    <row r="15" spans="1:4" ht="16.5" thickTop="1" thickBot="1" x14ac:dyDescent="0.3">
      <c r="A15" s="3"/>
      <c r="B15" s="5" t="s">
        <v>27</v>
      </c>
      <c r="C15" s="12">
        <v>11995</v>
      </c>
    </row>
    <row r="16" spans="1:4" ht="16.5" thickTop="1" thickBot="1" x14ac:dyDescent="0.3">
      <c r="A16" s="3"/>
      <c r="B16" s="5" t="s">
        <v>28</v>
      </c>
      <c r="C16" s="12">
        <v>22385</v>
      </c>
    </row>
    <row r="17" spans="1:3" ht="16.5" thickTop="1" thickBot="1" x14ac:dyDescent="0.3">
      <c r="A17" s="3"/>
      <c r="B17" s="5" t="s">
        <v>29</v>
      </c>
      <c r="C17" s="12">
        <v>4277</v>
      </c>
    </row>
    <row r="18" spans="1:3" ht="16.5" thickTop="1" thickBot="1" x14ac:dyDescent="0.3">
      <c r="A18" s="3"/>
      <c r="B18" s="5" t="s">
        <v>30</v>
      </c>
      <c r="C18" s="12">
        <v>133</v>
      </c>
    </row>
    <row r="19" spans="1:3" ht="16.5" thickTop="1" thickBot="1" x14ac:dyDescent="0.3">
      <c r="A19" s="3"/>
      <c r="B19" s="5" t="s">
        <v>31</v>
      </c>
      <c r="C19" s="12">
        <v>502</v>
      </c>
    </row>
    <row r="20" spans="1:3" ht="16.5" thickTop="1" thickBot="1" x14ac:dyDescent="0.3">
      <c r="A20" s="3"/>
      <c r="B20" s="5" t="s">
        <v>32</v>
      </c>
      <c r="C20" s="12">
        <v>0</v>
      </c>
    </row>
    <row r="21" spans="1:3" ht="16.5" thickTop="1" thickBot="1" x14ac:dyDescent="0.3">
      <c r="A21" s="3"/>
      <c r="B21" s="5" t="s">
        <v>37</v>
      </c>
      <c r="C21" s="12">
        <v>11066</v>
      </c>
    </row>
    <row r="22" spans="1:3" ht="16.5" thickTop="1" thickBot="1" x14ac:dyDescent="0.3">
      <c r="A22" s="3"/>
      <c r="B22" s="5" t="s">
        <v>38</v>
      </c>
      <c r="C22" s="12">
        <v>2530</v>
      </c>
    </row>
    <row r="23" spans="1:3" ht="15.75" thickTop="1" x14ac:dyDescent="0.25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workbookViewId="0">
      <selection sqref="A1:C1"/>
    </sheetView>
  </sheetViews>
  <sheetFormatPr defaultRowHeight="15" x14ac:dyDescent="0.25"/>
  <cols>
    <col min="1" max="1" width="5.7109375" customWidth="1"/>
    <col min="2" max="2" width="65.7109375" customWidth="1"/>
    <col min="3" max="3" width="15.7109375" style="14" customWidth="1"/>
  </cols>
  <sheetData>
    <row r="1" spans="1:4" ht="37.5" customHeight="1" thickBot="1" x14ac:dyDescent="0.3">
      <c r="A1" s="20" t="s">
        <v>41</v>
      </c>
      <c r="B1" s="21"/>
      <c r="C1" s="21"/>
    </row>
    <row r="2" spans="1:4" ht="16.5" thickTop="1" thickBot="1" x14ac:dyDescent="0.3">
      <c r="A2" s="3"/>
      <c r="B2" s="5" t="s">
        <v>42</v>
      </c>
      <c r="C2" s="18" t="s">
        <v>46</v>
      </c>
    </row>
    <row r="3" spans="1:4" ht="16.5" thickTop="1" thickBot="1" x14ac:dyDescent="0.3">
      <c r="A3" s="6"/>
      <c r="B3" s="7"/>
      <c r="C3" s="13"/>
    </row>
    <row r="4" spans="1:4" ht="30" customHeight="1" x14ac:dyDescent="0.25">
      <c r="A4" s="22" t="s">
        <v>43</v>
      </c>
      <c r="B4" s="23"/>
      <c r="C4" s="23"/>
      <c r="D4" s="1"/>
    </row>
    <row r="5" spans="1:4" ht="15.75" thickBot="1" x14ac:dyDescent="0.3">
      <c r="A5" s="4"/>
      <c r="B5" s="4"/>
      <c r="C5" s="11"/>
    </row>
    <row r="6" spans="1:4" ht="16.5" thickTop="1" thickBot="1" x14ac:dyDescent="0.3">
      <c r="A6" s="3"/>
      <c r="B6" s="5" t="s">
        <v>18</v>
      </c>
      <c r="C6" s="12">
        <v>16064</v>
      </c>
    </row>
    <row r="7" spans="1:4" ht="16.5" thickTop="1" thickBot="1" x14ac:dyDescent="0.3">
      <c r="A7" s="3"/>
      <c r="B7" s="5" t="s">
        <v>19</v>
      </c>
      <c r="C7" s="12">
        <v>6468</v>
      </c>
    </row>
    <row r="8" spans="1:4" ht="16.5" thickTop="1" thickBot="1" x14ac:dyDescent="0.3">
      <c r="A8" s="3"/>
      <c r="B8" s="5" t="s">
        <v>20</v>
      </c>
      <c r="C8" s="12">
        <v>0</v>
      </c>
    </row>
    <row r="9" spans="1:4" ht="16.5" thickTop="1" thickBot="1" x14ac:dyDescent="0.3">
      <c r="A9" s="3"/>
      <c r="B9" s="5" t="s">
        <v>21</v>
      </c>
      <c r="C9" s="12">
        <v>6961</v>
      </c>
    </row>
    <row r="10" spans="1:4" ht="16.5" thickTop="1" thickBot="1" x14ac:dyDescent="0.3">
      <c r="A10" s="3"/>
      <c r="B10" s="5" t="s">
        <v>22</v>
      </c>
      <c r="C10" s="12">
        <v>0</v>
      </c>
    </row>
    <row r="11" spans="1:4" ht="16.5" thickTop="1" thickBot="1" x14ac:dyDescent="0.3">
      <c r="A11" s="3"/>
      <c r="B11" s="5" t="s">
        <v>23</v>
      </c>
      <c r="C11" s="12">
        <v>1279</v>
      </c>
    </row>
    <row r="12" spans="1:4" ht="16.5" thickTop="1" thickBot="1" x14ac:dyDescent="0.3">
      <c r="A12" s="3"/>
      <c r="B12" s="5" t="s">
        <v>24</v>
      </c>
      <c r="C12" s="12">
        <v>7824</v>
      </c>
    </row>
    <row r="13" spans="1:4" ht="16.5" thickTop="1" thickBot="1" x14ac:dyDescent="0.3">
      <c r="A13" s="3"/>
      <c r="B13" s="5" t="s">
        <v>25</v>
      </c>
      <c r="C13" s="12">
        <v>0</v>
      </c>
    </row>
    <row r="14" spans="1:4" ht="16.5" thickTop="1" thickBot="1" x14ac:dyDescent="0.3">
      <c r="A14" s="3"/>
      <c r="B14" s="5" t="s">
        <v>26</v>
      </c>
      <c r="C14" s="12">
        <v>0</v>
      </c>
    </row>
    <row r="15" spans="1:4" ht="16.5" thickTop="1" thickBot="1" x14ac:dyDescent="0.3">
      <c r="A15" s="3"/>
      <c r="B15" s="5" t="s">
        <v>27</v>
      </c>
      <c r="C15" s="12">
        <v>9446</v>
      </c>
    </row>
    <row r="16" spans="1:4" ht="16.5" thickTop="1" thickBot="1" x14ac:dyDescent="0.3">
      <c r="A16" s="3"/>
      <c r="B16" s="5" t="s">
        <v>28</v>
      </c>
      <c r="C16" s="12">
        <v>33691</v>
      </c>
    </row>
    <row r="17" spans="1:3" ht="16.5" thickTop="1" thickBot="1" x14ac:dyDescent="0.3">
      <c r="A17" s="3"/>
      <c r="B17" s="5" t="s">
        <v>29</v>
      </c>
      <c r="C17" s="12">
        <v>6430</v>
      </c>
    </row>
    <row r="18" spans="1:3" ht="16.5" thickTop="1" thickBot="1" x14ac:dyDescent="0.3">
      <c r="A18" s="3"/>
      <c r="B18" s="5" t="s">
        <v>30</v>
      </c>
      <c r="C18" s="12">
        <v>277</v>
      </c>
    </row>
    <row r="19" spans="1:3" ht="16.5" thickTop="1" thickBot="1" x14ac:dyDescent="0.3">
      <c r="A19" s="3"/>
      <c r="B19" s="5" t="s">
        <v>31</v>
      </c>
      <c r="C19" s="12">
        <v>746</v>
      </c>
    </row>
    <row r="20" spans="1:3" ht="16.5" thickTop="1" thickBot="1" x14ac:dyDescent="0.3">
      <c r="A20" s="3"/>
      <c r="B20" s="5" t="s">
        <v>32</v>
      </c>
      <c r="C20" s="12">
        <v>0</v>
      </c>
    </row>
    <row r="21" spans="1:3" ht="16.5" thickTop="1" thickBot="1" x14ac:dyDescent="0.3">
      <c r="A21" s="3"/>
      <c r="B21" s="5" t="s">
        <v>39</v>
      </c>
      <c r="C21" s="12">
        <v>11306</v>
      </c>
    </row>
    <row r="22" spans="1:3" ht="16.5" thickTop="1" thickBot="1" x14ac:dyDescent="0.3">
      <c r="A22" s="3"/>
      <c r="B22" s="5" t="s">
        <v>40</v>
      </c>
      <c r="C22" s="12">
        <v>1689</v>
      </c>
    </row>
    <row r="23" spans="1:3" ht="15.75" thickTop="1" x14ac:dyDescent="0.25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CBF8-D0B8-423B-8B3B-F3A82C8C2381}">
  <dimension ref="A1:V9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defaultRowHeight="15" x14ac:dyDescent="0.25"/>
  <cols>
    <col min="1" max="1" width="70.28515625" style="40" customWidth="1"/>
    <col min="2" max="2" width="1.28515625" customWidth="1"/>
    <col min="3" max="22" width="14.28515625" style="31" customWidth="1"/>
    <col min="23" max="106" width="14.28515625" customWidth="1"/>
    <col min="257" max="257" width="70.28515625" customWidth="1"/>
    <col min="258" max="258" width="1.28515625" customWidth="1"/>
    <col min="259" max="362" width="14.28515625" customWidth="1"/>
    <col min="513" max="513" width="70.28515625" customWidth="1"/>
    <col min="514" max="514" width="1.28515625" customWidth="1"/>
    <col min="515" max="618" width="14.28515625" customWidth="1"/>
    <col min="769" max="769" width="70.28515625" customWidth="1"/>
    <col min="770" max="770" width="1.28515625" customWidth="1"/>
    <col min="771" max="874" width="14.28515625" customWidth="1"/>
    <col min="1025" max="1025" width="70.28515625" customWidth="1"/>
    <col min="1026" max="1026" width="1.28515625" customWidth="1"/>
    <col min="1027" max="1130" width="14.28515625" customWidth="1"/>
    <col min="1281" max="1281" width="70.28515625" customWidth="1"/>
    <col min="1282" max="1282" width="1.28515625" customWidth="1"/>
    <col min="1283" max="1386" width="14.28515625" customWidth="1"/>
    <col min="1537" max="1537" width="70.28515625" customWidth="1"/>
    <col min="1538" max="1538" width="1.28515625" customWidth="1"/>
    <col min="1539" max="1642" width="14.28515625" customWidth="1"/>
    <col min="1793" max="1793" width="70.28515625" customWidth="1"/>
    <col min="1794" max="1794" width="1.28515625" customWidth="1"/>
    <col min="1795" max="1898" width="14.28515625" customWidth="1"/>
    <col min="2049" max="2049" width="70.28515625" customWidth="1"/>
    <col min="2050" max="2050" width="1.28515625" customWidth="1"/>
    <col min="2051" max="2154" width="14.28515625" customWidth="1"/>
    <col min="2305" max="2305" width="70.28515625" customWidth="1"/>
    <col min="2306" max="2306" width="1.28515625" customWidth="1"/>
    <col min="2307" max="2410" width="14.28515625" customWidth="1"/>
    <col min="2561" max="2561" width="70.28515625" customWidth="1"/>
    <col min="2562" max="2562" width="1.28515625" customWidth="1"/>
    <col min="2563" max="2666" width="14.28515625" customWidth="1"/>
    <col min="2817" max="2817" width="70.28515625" customWidth="1"/>
    <col min="2818" max="2818" width="1.28515625" customWidth="1"/>
    <col min="2819" max="2922" width="14.28515625" customWidth="1"/>
    <col min="3073" max="3073" width="70.28515625" customWidth="1"/>
    <col min="3074" max="3074" width="1.28515625" customWidth="1"/>
    <col min="3075" max="3178" width="14.28515625" customWidth="1"/>
    <col min="3329" max="3329" width="70.28515625" customWidth="1"/>
    <col min="3330" max="3330" width="1.28515625" customWidth="1"/>
    <col min="3331" max="3434" width="14.28515625" customWidth="1"/>
    <col min="3585" max="3585" width="70.28515625" customWidth="1"/>
    <col min="3586" max="3586" width="1.28515625" customWidth="1"/>
    <col min="3587" max="3690" width="14.28515625" customWidth="1"/>
    <col min="3841" max="3841" width="70.28515625" customWidth="1"/>
    <col min="3842" max="3842" width="1.28515625" customWidth="1"/>
    <col min="3843" max="3946" width="14.28515625" customWidth="1"/>
    <col min="4097" max="4097" width="70.28515625" customWidth="1"/>
    <col min="4098" max="4098" width="1.28515625" customWidth="1"/>
    <col min="4099" max="4202" width="14.28515625" customWidth="1"/>
    <col min="4353" max="4353" width="70.28515625" customWidth="1"/>
    <col min="4354" max="4354" width="1.28515625" customWidth="1"/>
    <col min="4355" max="4458" width="14.28515625" customWidth="1"/>
    <col min="4609" max="4609" width="70.28515625" customWidth="1"/>
    <col min="4610" max="4610" width="1.28515625" customWidth="1"/>
    <col min="4611" max="4714" width="14.28515625" customWidth="1"/>
    <col min="4865" max="4865" width="70.28515625" customWidth="1"/>
    <col min="4866" max="4866" width="1.28515625" customWidth="1"/>
    <col min="4867" max="4970" width="14.28515625" customWidth="1"/>
    <col min="5121" max="5121" width="70.28515625" customWidth="1"/>
    <col min="5122" max="5122" width="1.28515625" customWidth="1"/>
    <col min="5123" max="5226" width="14.28515625" customWidth="1"/>
    <col min="5377" max="5377" width="70.28515625" customWidth="1"/>
    <col min="5378" max="5378" width="1.28515625" customWidth="1"/>
    <col min="5379" max="5482" width="14.28515625" customWidth="1"/>
    <col min="5633" max="5633" width="70.28515625" customWidth="1"/>
    <col min="5634" max="5634" width="1.28515625" customWidth="1"/>
    <col min="5635" max="5738" width="14.28515625" customWidth="1"/>
    <col min="5889" max="5889" width="70.28515625" customWidth="1"/>
    <col min="5890" max="5890" width="1.28515625" customWidth="1"/>
    <col min="5891" max="5994" width="14.28515625" customWidth="1"/>
    <col min="6145" max="6145" width="70.28515625" customWidth="1"/>
    <col min="6146" max="6146" width="1.28515625" customWidth="1"/>
    <col min="6147" max="6250" width="14.28515625" customWidth="1"/>
    <col min="6401" max="6401" width="70.28515625" customWidth="1"/>
    <col min="6402" max="6402" width="1.28515625" customWidth="1"/>
    <col min="6403" max="6506" width="14.28515625" customWidth="1"/>
    <col min="6657" max="6657" width="70.28515625" customWidth="1"/>
    <col min="6658" max="6658" width="1.28515625" customWidth="1"/>
    <col min="6659" max="6762" width="14.28515625" customWidth="1"/>
    <col min="6913" max="6913" width="70.28515625" customWidth="1"/>
    <col min="6914" max="6914" width="1.28515625" customWidth="1"/>
    <col min="6915" max="7018" width="14.28515625" customWidth="1"/>
    <col min="7169" max="7169" width="70.28515625" customWidth="1"/>
    <col min="7170" max="7170" width="1.28515625" customWidth="1"/>
    <col min="7171" max="7274" width="14.28515625" customWidth="1"/>
    <col min="7425" max="7425" width="70.28515625" customWidth="1"/>
    <col min="7426" max="7426" width="1.28515625" customWidth="1"/>
    <col min="7427" max="7530" width="14.28515625" customWidth="1"/>
    <col min="7681" max="7681" width="70.28515625" customWidth="1"/>
    <col min="7682" max="7682" width="1.28515625" customWidth="1"/>
    <col min="7683" max="7786" width="14.28515625" customWidth="1"/>
    <col min="7937" max="7937" width="70.28515625" customWidth="1"/>
    <col min="7938" max="7938" width="1.28515625" customWidth="1"/>
    <col min="7939" max="8042" width="14.28515625" customWidth="1"/>
    <col min="8193" max="8193" width="70.28515625" customWidth="1"/>
    <col min="8194" max="8194" width="1.28515625" customWidth="1"/>
    <col min="8195" max="8298" width="14.28515625" customWidth="1"/>
    <col min="8449" max="8449" width="70.28515625" customWidth="1"/>
    <col min="8450" max="8450" width="1.28515625" customWidth="1"/>
    <col min="8451" max="8554" width="14.28515625" customWidth="1"/>
    <col min="8705" max="8705" width="70.28515625" customWidth="1"/>
    <col min="8706" max="8706" width="1.28515625" customWidth="1"/>
    <col min="8707" max="8810" width="14.28515625" customWidth="1"/>
    <col min="8961" max="8961" width="70.28515625" customWidth="1"/>
    <col min="8962" max="8962" width="1.28515625" customWidth="1"/>
    <col min="8963" max="9066" width="14.28515625" customWidth="1"/>
    <col min="9217" max="9217" width="70.28515625" customWidth="1"/>
    <col min="9218" max="9218" width="1.28515625" customWidth="1"/>
    <col min="9219" max="9322" width="14.28515625" customWidth="1"/>
    <col min="9473" max="9473" width="70.28515625" customWidth="1"/>
    <col min="9474" max="9474" width="1.28515625" customWidth="1"/>
    <col min="9475" max="9578" width="14.28515625" customWidth="1"/>
    <col min="9729" max="9729" width="70.28515625" customWidth="1"/>
    <col min="9730" max="9730" width="1.28515625" customWidth="1"/>
    <col min="9731" max="9834" width="14.28515625" customWidth="1"/>
    <col min="9985" max="9985" width="70.28515625" customWidth="1"/>
    <col min="9986" max="9986" width="1.28515625" customWidth="1"/>
    <col min="9987" max="10090" width="14.28515625" customWidth="1"/>
    <col min="10241" max="10241" width="70.28515625" customWidth="1"/>
    <col min="10242" max="10242" width="1.28515625" customWidth="1"/>
    <col min="10243" max="10346" width="14.28515625" customWidth="1"/>
    <col min="10497" max="10497" width="70.28515625" customWidth="1"/>
    <col min="10498" max="10498" width="1.28515625" customWidth="1"/>
    <col min="10499" max="10602" width="14.28515625" customWidth="1"/>
    <col min="10753" max="10753" width="70.28515625" customWidth="1"/>
    <col min="10754" max="10754" width="1.28515625" customWidth="1"/>
    <col min="10755" max="10858" width="14.28515625" customWidth="1"/>
    <col min="11009" max="11009" width="70.28515625" customWidth="1"/>
    <col min="11010" max="11010" width="1.28515625" customWidth="1"/>
    <col min="11011" max="11114" width="14.28515625" customWidth="1"/>
    <col min="11265" max="11265" width="70.28515625" customWidth="1"/>
    <col min="11266" max="11266" width="1.28515625" customWidth="1"/>
    <col min="11267" max="11370" width="14.28515625" customWidth="1"/>
    <col min="11521" max="11521" width="70.28515625" customWidth="1"/>
    <col min="11522" max="11522" width="1.28515625" customWidth="1"/>
    <col min="11523" max="11626" width="14.28515625" customWidth="1"/>
    <col min="11777" max="11777" width="70.28515625" customWidth="1"/>
    <col min="11778" max="11778" width="1.28515625" customWidth="1"/>
    <col min="11779" max="11882" width="14.28515625" customWidth="1"/>
    <col min="12033" max="12033" width="70.28515625" customWidth="1"/>
    <col min="12034" max="12034" width="1.28515625" customWidth="1"/>
    <col min="12035" max="12138" width="14.28515625" customWidth="1"/>
    <col min="12289" max="12289" width="70.28515625" customWidth="1"/>
    <col min="12290" max="12290" width="1.28515625" customWidth="1"/>
    <col min="12291" max="12394" width="14.28515625" customWidth="1"/>
    <col min="12545" max="12545" width="70.28515625" customWidth="1"/>
    <col min="12546" max="12546" width="1.28515625" customWidth="1"/>
    <col min="12547" max="12650" width="14.28515625" customWidth="1"/>
    <col min="12801" max="12801" width="70.28515625" customWidth="1"/>
    <col min="12802" max="12802" width="1.28515625" customWidth="1"/>
    <col min="12803" max="12906" width="14.28515625" customWidth="1"/>
    <col min="13057" max="13057" width="70.28515625" customWidth="1"/>
    <col min="13058" max="13058" width="1.28515625" customWidth="1"/>
    <col min="13059" max="13162" width="14.28515625" customWidth="1"/>
    <col min="13313" max="13313" width="70.28515625" customWidth="1"/>
    <col min="13314" max="13314" width="1.28515625" customWidth="1"/>
    <col min="13315" max="13418" width="14.28515625" customWidth="1"/>
    <col min="13569" max="13569" width="70.28515625" customWidth="1"/>
    <col min="13570" max="13570" width="1.28515625" customWidth="1"/>
    <col min="13571" max="13674" width="14.28515625" customWidth="1"/>
    <col min="13825" max="13825" width="70.28515625" customWidth="1"/>
    <col min="13826" max="13826" width="1.28515625" customWidth="1"/>
    <col min="13827" max="13930" width="14.28515625" customWidth="1"/>
    <col min="14081" max="14081" width="70.28515625" customWidth="1"/>
    <col min="14082" max="14082" width="1.28515625" customWidth="1"/>
    <col min="14083" max="14186" width="14.28515625" customWidth="1"/>
    <col min="14337" max="14337" width="70.28515625" customWidth="1"/>
    <col min="14338" max="14338" width="1.28515625" customWidth="1"/>
    <col min="14339" max="14442" width="14.28515625" customWidth="1"/>
    <col min="14593" max="14593" width="70.28515625" customWidth="1"/>
    <col min="14594" max="14594" width="1.28515625" customWidth="1"/>
    <col min="14595" max="14698" width="14.28515625" customWidth="1"/>
    <col min="14849" max="14849" width="70.28515625" customWidth="1"/>
    <col min="14850" max="14850" width="1.28515625" customWidth="1"/>
    <col min="14851" max="14954" width="14.28515625" customWidth="1"/>
    <col min="15105" max="15105" width="70.28515625" customWidth="1"/>
    <col min="15106" max="15106" width="1.28515625" customWidth="1"/>
    <col min="15107" max="15210" width="14.28515625" customWidth="1"/>
    <col min="15361" max="15361" width="70.28515625" customWidth="1"/>
    <col min="15362" max="15362" width="1.28515625" customWidth="1"/>
    <col min="15363" max="15466" width="14.28515625" customWidth="1"/>
    <col min="15617" max="15617" width="70.28515625" customWidth="1"/>
    <col min="15618" max="15618" width="1.28515625" customWidth="1"/>
    <col min="15619" max="15722" width="14.28515625" customWidth="1"/>
    <col min="15873" max="15873" width="70.28515625" customWidth="1"/>
    <col min="15874" max="15874" width="1.28515625" customWidth="1"/>
    <col min="15875" max="15978" width="14.28515625" customWidth="1"/>
    <col min="16129" max="16129" width="70.28515625" customWidth="1"/>
    <col min="16130" max="16130" width="1.28515625" customWidth="1"/>
    <col min="16131" max="16234" width="14.28515625" customWidth="1"/>
  </cols>
  <sheetData>
    <row r="1" spans="1:22" s="25" customFormat="1" ht="37.5" customHeight="1" thickBot="1" x14ac:dyDescent="0.3">
      <c r="A1" s="24" t="s">
        <v>47</v>
      </c>
      <c r="C1" s="25" t="s">
        <v>48</v>
      </c>
      <c r="D1" s="25" t="s">
        <v>49</v>
      </c>
      <c r="E1" s="25" t="s">
        <v>50</v>
      </c>
      <c r="F1" s="25" t="s">
        <v>51</v>
      </c>
      <c r="G1" s="25" t="s">
        <v>52</v>
      </c>
      <c r="H1" s="25" t="s">
        <v>53</v>
      </c>
      <c r="I1" s="25" t="s">
        <v>54</v>
      </c>
      <c r="J1" s="25" t="s">
        <v>55</v>
      </c>
      <c r="K1" s="25" t="s">
        <v>56</v>
      </c>
      <c r="L1" s="25" t="s">
        <v>57</v>
      </c>
      <c r="M1" s="25" t="s">
        <v>58</v>
      </c>
      <c r="N1" s="25" t="s">
        <v>59</v>
      </c>
      <c r="O1" s="25" t="s">
        <v>60</v>
      </c>
      <c r="P1" s="25" t="s">
        <v>61</v>
      </c>
      <c r="Q1" s="25" t="s">
        <v>62</v>
      </c>
      <c r="R1" s="25" t="s">
        <v>63</v>
      </c>
      <c r="S1" s="25" t="s">
        <v>64</v>
      </c>
      <c r="T1" s="25" t="s">
        <v>65</v>
      </c>
      <c r="U1" s="25" t="s">
        <v>66</v>
      </c>
      <c r="V1" s="25" t="s">
        <v>67</v>
      </c>
    </row>
    <row r="2" spans="1:22" s="28" customFormat="1" ht="25.5" customHeight="1" x14ac:dyDescent="0.25">
      <c r="A2" s="26" t="s">
        <v>68</v>
      </c>
      <c r="B2" s="19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.75" thickBot="1" x14ac:dyDescent="0.3">
      <c r="A3" s="29"/>
      <c r="B3" s="30"/>
    </row>
    <row r="4" spans="1:22" s="35" customFormat="1" ht="16.5" thickTop="1" thickBot="1" x14ac:dyDescent="0.3">
      <c r="A4" s="32" t="s">
        <v>69</v>
      </c>
      <c r="B4" s="33"/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</row>
    <row r="5" spans="1:22" ht="16.5" thickTop="1" thickBot="1" x14ac:dyDescent="0.3">
      <c r="A5" s="29" t="s">
        <v>70</v>
      </c>
      <c r="B5" s="30"/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0</v>
      </c>
    </row>
    <row r="6" spans="1:22" s="35" customFormat="1" ht="16.5" thickTop="1" thickBot="1" x14ac:dyDescent="0.3">
      <c r="A6" s="32" t="s">
        <v>71</v>
      </c>
      <c r="B6" s="33"/>
      <c r="C6" s="34">
        <v>1629.46</v>
      </c>
      <c r="D6" s="34">
        <v>13242.39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1309533.72</v>
      </c>
      <c r="L6" s="34">
        <v>0</v>
      </c>
      <c r="M6" s="34">
        <v>0</v>
      </c>
      <c r="N6" s="34">
        <v>60621.86</v>
      </c>
      <c r="O6" s="34">
        <v>289132.53999999998</v>
      </c>
      <c r="P6" s="34">
        <v>913409.77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</row>
    <row r="7" spans="1:22" ht="16.5" thickTop="1" thickBot="1" x14ac:dyDescent="0.3">
      <c r="A7" s="29" t="s">
        <v>72</v>
      </c>
      <c r="B7" s="30"/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</row>
    <row r="8" spans="1:22" s="35" customFormat="1" ht="16.5" thickTop="1" thickBot="1" x14ac:dyDescent="0.3">
      <c r="A8" s="32" t="s">
        <v>73</v>
      </c>
      <c r="B8" s="33"/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</row>
    <row r="9" spans="1:22" ht="16.5" thickTop="1" thickBot="1" x14ac:dyDescent="0.3">
      <c r="A9" s="29" t="s">
        <v>74</v>
      </c>
      <c r="B9" s="30"/>
      <c r="C9" s="36">
        <v>4283.92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374447.03</v>
      </c>
      <c r="L9" s="36">
        <v>0</v>
      </c>
      <c r="M9" s="36">
        <v>0</v>
      </c>
      <c r="N9" s="36">
        <v>51322.74</v>
      </c>
      <c r="O9" s="36">
        <v>44585.1</v>
      </c>
      <c r="P9" s="36">
        <v>502317.93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</row>
    <row r="10" spans="1:22" s="7" customFormat="1" ht="16.5" thickTop="1" thickBot="1" x14ac:dyDescent="0.3">
      <c r="A10" s="37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2" ht="15.75" thickBot="1" x14ac:dyDescent="0.3">
      <c r="A11" s="29"/>
      <c r="B11" s="30"/>
    </row>
    <row r="12" spans="1:22" s="28" customFormat="1" ht="30" x14ac:dyDescent="0.25">
      <c r="A12" s="26" t="s">
        <v>75</v>
      </c>
      <c r="B12" s="19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ht="15.75" thickBot="1" x14ac:dyDescent="0.3"/>
    <row r="14" spans="1:22" s="35" customFormat="1" ht="16.5" thickTop="1" thickBot="1" x14ac:dyDescent="0.3">
      <c r="A14" s="32" t="s">
        <v>76</v>
      </c>
      <c r="B14" s="33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ht="16.5" thickTop="1" thickBot="1" x14ac:dyDescent="0.3">
      <c r="A15" s="29" t="s">
        <v>77</v>
      </c>
      <c r="B15" s="30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s="35" customFormat="1" ht="16.5" thickTop="1" thickBot="1" x14ac:dyDescent="0.3">
      <c r="A16" s="32" t="s">
        <v>78</v>
      </c>
      <c r="B16" s="33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ht="16.5" thickTop="1" thickBot="1" x14ac:dyDescent="0.3">
      <c r="A17" s="29" t="s">
        <v>79</v>
      </c>
      <c r="B17" s="30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s="7" customFormat="1" ht="16.5" thickTop="1" thickBot="1" x14ac:dyDescent="0.3">
      <c r="A18" s="43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</row>
    <row r="19" spans="1:22" ht="15.75" thickBot="1" x14ac:dyDescent="0.3"/>
    <row r="20" spans="1:22" s="28" customFormat="1" ht="24.75" customHeight="1" x14ac:dyDescent="0.25">
      <c r="A20" s="26" t="s">
        <v>80</v>
      </c>
      <c r="B20" s="19"/>
    </row>
    <row r="21" spans="1:22" ht="15.75" thickBot="1" x14ac:dyDescent="0.3"/>
    <row r="22" spans="1:22" s="35" customFormat="1" ht="16.5" thickTop="1" thickBot="1" x14ac:dyDescent="0.3">
      <c r="A22" s="32" t="s">
        <v>81</v>
      </c>
      <c r="B22" s="33"/>
      <c r="C22" s="44" t="s">
        <v>82</v>
      </c>
      <c r="D22" s="44" t="s">
        <v>82</v>
      </c>
      <c r="E22" s="44" t="s">
        <v>82</v>
      </c>
      <c r="F22" s="44" t="s">
        <v>82</v>
      </c>
      <c r="G22" s="44" t="s">
        <v>82</v>
      </c>
      <c r="H22" s="44" t="s">
        <v>82</v>
      </c>
      <c r="I22" s="44" t="s">
        <v>82</v>
      </c>
      <c r="J22" s="44" t="s">
        <v>82</v>
      </c>
      <c r="K22" s="44" t="s">
        <v>82</v>
      </c>
      <c r="L22" s="44" t="s">
        <v>82</v>
      </c>
      <c r="M22" s="44" t="s">
        <v>82</v>
      </c>
      <c r="N22" s="44" t="s">
        <v>82</v>
      </c>
      <c r="O22" s="44" t="s">
        <v>82</v>
      </c>
      <c r="P22" s="44" t="s">
        <v>82</v>
      </c>
      <c r="Q22" s="44" t="s">
        <v>82</v>
      </c>
      <c r="R22" s="44" t="s">
        <v>82</v>
      </c>
      <c r="S22" s="44" t="s">
        <v>82</v>
      </c>
      <c r="T22" s="44" t="s">
        <v>82</v>
      </c>
      <c r="U22" s="44" t="s">
        <v>82</v>
      </c>
      <c r="V22" s="44" t="s">
        <v>82</v>
      </c>
    </row>
    <row r="23" spans="1:22" ht="16.5" thickTop="1" thickBot="1" x14ac:dyDescent="0.3">
      <c r="A23" s="29" t="s">
        <v>83</v>
      </c>
      <c r="B23" s="30"/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352.19099999999997</v>
      </c>
      <c r="P23" s="36">
        <v>467.721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</row>
    <row r="24" spans="1:22" s="35" customFormat="1" ht="16.5" thickTop="1" thickBot="1" x14ac:dyDescent="0.3">
      <c r="A24" s="32" t="s">
        <v>84</v>
      </c>
      <c r="B24" s="33"/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591181.92000000004</v>
      </c>
      <c r="P24" s="34">
        <v>785672.32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</row>
    <row r="25" spans="1:22" ht="16.5" thickTop="1" thickBot="1" x14ac:dyDescent="0.3">
      <c r="A25" s="29" t="s">
        <v>85</v>
      </c>
      <c r="B25" s="30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768443.81</v>
      </c>
      <c r="P25" s="36">
        <v>936967.39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</row>
    <row r="26" spans="1:22" s="35" customFormat="1" ht="16.5" thickTop="1" thickBot="1" x14ac:dyDescent="0.3">
      <c r="A26" s="32" t="s">
        <v>86</v>
      </c>
      <c r="B26" s="33"/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42489.62</v>
      </c>
      <c r="P26" s="34">
        <v>144859.9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</row>
    <row r="27" spans="1:22" ht="16.5" thickTop="1" thickBot="1" x14ac:dyDescent="0.3">
      <c r="A27" s="45" t="s">
        <v>87</v>
      </c>
      <c r="B27" s="46"/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591181.92000000004</v>
      </c>
      <c r="P27" s="36">
        <v>785672.32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</row>
    <row r="28" spans="1:22" s="35" customFormat="1" ht="16.5" thickTop="1" thickBot="1" x14ac:dyDescent="0.3">
      <c r="A28" s="47" t="s">
        <v>88</v>
      </c>
      <c r="B28" s="48"/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409571.38</v>
      </c>
      <c r="L28" s="34">
        <v>0</v>
      </c>
      <c r="M28" s="34">
        <v>0</v>
      </c>
      <c r="N28" s="34">
        <v>0</v>
      </c>
      <c r="O28" s="34">
        <v>768443.81</v>
      </c>
      <c r="P28" s="34">
        <v>936967.39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</row>
    <row r="29" spans="1:22" ht="31.5" thickTop="1" thickBot="1" x14ac:dyDescent="0.3">
      <c r="A29" s="45" t="s">
        <v>89</v>
      </c>
      <c r="B29" s="46"/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147398.18</v>
      </c>
      <c r="L29" s="36">
        <v>0</v>
      </c>
      <c r="M29" s="36">
        <v>0</v>
      </c>
      <c r="N29" s="36">
        <v>44598.03</v>
      </c>
      <c r="O29" s="36">
        <v>42489.62</v>
      </c>
      <c r="P29" s="36">
        <v>144859.9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</row>
    <row r="30" spans="1:22" s="35" customFormat="1" ht="31.5" thickTop="1" thickBot="1" x14ac:dyDescent="0.3">
      <c r="A30" s="47" t="s">
        <v>90</v>
      </c>
      <c r="B30" s="33"/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</row>
    <row r="31" spans="1:22" s="7" customFormat="1" ht="16.5" thickTop="1" thickBot="1" x14ac:dyDescent="0.3">
      <c r="A31" s="43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</row>
    <row r="32" spans="1:22" ht="15.75" thickBot="1" x14ac:dyDescent="0.3"/>
    <row r="33" spans="1:22" s="28" customFormat="1" ht="24.75" customHeight="1" x14ac:dyDescent="0.25">
      <c r="A33" s="26" t="s">
        <v>91</v>
      </c>
      <c r="B33" s="1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5.75" thickBot="1" x14ac:dyDescent="0.3"/>
    <row r="35" spans="1:22" ht="16.5" thickTop="1" thickBot="1" x14ac:dyDescent="0.3">
      <c r="A35" s="29" t="s">
        <v>81</v>
      </c>
      <c r="B35" s="30"/>
      <c r="C35" s="42" t="s">
        <v>92</v>
      </c>
      <c r="D35" s="42" t="s">
        <v>92</v>
      </c>
      <c r="E35" s="42" t="s">
        <v>92</v>
      </c>
      <c r="F35" s="42" t="s">
        <v>92</v>
      </c>
      <c r="G35" s="42" t="s">
        <v>92</v>
      </c>
      <c r="H35" s="42" t="s">
        <v>92</v>
      </c>
      <c r="I35" s="42" t="s">
        <v>92</v>
      </c>
      <c r="J35" s="42" t="s">
        <v>92</v>
      </c>
      <c r="K35" s="42" t="s">
        <v>92</v>
      </c>
      <c r="L35" s="42" t="s">
        <v>92</v>
      </c>
      <c r="M35" s="42" t="s">
        <v>92</v>
      </c>
      <c r="N35" s="42" t="s">
        <v>92</v>
      </c>
      <c r="O35" s="42" t="s">
        <v>92</v>
      </c>
      <c r="P35" s="42" t="s">
        <v>92</v>
      </c>
      <c r="Q35" s="42" t="s">
        <v>92</v>
      </c>
      <c r="R35" s="42" t="s">
        <v>92</v>
      </c>
      <c r="S35" s="42" t="s">
        <v>92</v>
      </c>
      <c r="T35" s="42" t="s">
        <v>92</v>
      </c>
      <c r="U35" s="42" t="s">
        <v>92</v>
      </c>
      <c r="V35" s="42" t="s">
        <v>92</v>
      </c>
    </row>
    <row r="36" spans="1:22" s="35" customFormat="1" ht="16.5" thickTop="1" thickBot="1" x14ac:dyDescent="0.3">
      <c r="A36" s="32" t="s">
        <v>83</v>
      </c>
      <c r="B36" s="33"/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974.68</v>
      </c>
      <c r="P36" s="34">
        <v>1206.06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</row>
    <row r="37" spans="1:22" ht="16.5" thickTop="1" thickBot="1" x14ac:dyDescent="0.3">
      <c r="A37" s="29" t="s">
        <v>84</v>
      </c>
      <c r="B37" s="30"/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148191.01</v>
      </c>
      <c r="P37" s="36">
        <v>182798.84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</row>
    <row r="38" spans="1:22" s="35" customFormat="1" ht="16.5" thickTop="1" thickBot="1" x14ac:dyDescent="0.3">
      <c r="A38" s="32" t="s">
        <v>85</v>
      </c>
      <c r="B38" s="33"/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215476.56</v>
      </c>
      <c r="P38" s="34">
        <v>203150.15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</row>
    <row r="39" spans="1:22" ht="16.5" thickTop="1" thickBot="1" x14ac:dyDescent="0.3">
      <c r="A39" s="29" t="s">
        <v>86</v>
      </c>
      <c r="B39" s="30"/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2095.48</v>
      </c>
      <c r="P39" s="36">
        <v>142575.98000000001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</row>
    <row r="40" spans="1:22" s="35" customFormat="1" ht="16.5" thickTop="1" thickBot="1" x14ac:dyDescent="0.3">
      <c r="A40" s="47" t="s">
        <v>87</v>
      </c>
      <c r="B40" s="48"/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148191.01</v>
      </c>
      <c r="P40" s="34">
        <v>182798.84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</row>
    <row r="41" spans="1:22" ht="16.5" thickTop="1" thickBot="1" x14ac:dyDescent="0.3">
      <c r="A41" s="45" t="s">
        <v>88</v>
      </c>
      <c r="B41" s="46"/>
      <c r="C41" s="36">
        <v>0</v>
      </c>
      <c r="D41" s="36">
        <v>3141.37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178427.18</v>
      </c>
      <c r="L41" s="36">
        <v>0</v>
      </c>
      <c r="M41" s="36">
        <v>0</v>
      </c>
      <c r="N41" s="36">
        <v>15006.32</v>
      </c>
      <c r="O41" s="36">
        <v>215476.56</v>
      </c>
      <c r="P41" s="36">
        <v>203150.15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</row>
    <row r="42" spans="1:22" s="35" customFormat="1" ht="31.5" thickTop="1" thickBot="1" x14ac:dyDescent="0.3">
      <c r="A42" s="47" t="s">
        <v>89</v>
      </c>
      <c r="B42" s="48"/>
      <c r="C42" s="34">
        <v>295.16000000000003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90290.07</v>
      </c>
      <c r="L42" s="34">
        <v>0</v>
      </c>
      <c r="M42" s="34">
        <v>0</v>
      </c>
      <c r="N42" s="34">
        <v>2152.2800000000002</v>
      </c>
      <c r="O42" s="34">
        <v>2095.48</v>
      </c>
      <c r="P42" s="34">
        <v>142575.98000000001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</row>
    <row r="43" spans="1:22" ht="31.5" thickTop="1" thickBot="1" x14ac:dyDescent="0.3">
      <c r="A43" s="45" t="s">
        <v>90</v>
      </c>
      <c r="B43" s="30"/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</row>
    <row r="44" spans="1:22" s="7" customFormat="1" ht="16.5" thickTop="1" thickBot="1" x14ac:dyDescent="0.3">
      <c r="A44" s="4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</row>
    <row r="45" spans="1:22" ht="15.75" thickBot="1" x14ac:dyDescent="0.3"/>
    <row r="46" spans="1:22" s="28" customFormat="1" ht="24.75" customHeight="1" x14ac:dyDescent="0.25">
      <c r="A46" s="26" t="s">
        <v>93</v>
      </c>
      <c r="B46" s="19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ht="15.75" thickBot="1" x14ac:dyDescent="0.3"/>
    <row r="48" spans="1:22" s="35" customFormat="1" ht="16.5" thickTop="1" thickBot="1" x14ac:dyDescent="0.3">
      <c r="A48" s="32" t="s">
        <v>81</v>
      </c>
      <c r="B48" s="33"/>
      <c r="C48" s="41" t="s">
        <v>92</v>
      </c>
      <c r="D48" s="41" t="s">
        <v>92</v>
      </c>
      <c r="E48" s="41" t="s">
        <v>92</v>
      </c>
      <c r="F48" s="41" t="s">
        <v>92</v>
      </c>
      <c r="G48" s="41" t="s">
        <v>92</v>
      </c>
      <c r="H48" s="41" t="s">
        <v>92</v>
      </c>
      <c r="I48" s="41" t="s">
        <v>92</v>
      </c>
      <c r="J48" s="41" t="s">
        <v>92</v>
      </c>
      <c r="K48" s="41" t="s">
        <v>92</v>
      </c>
      <c r="L48" s="41" t="s">
        <v>92</v>
      </c>
      <c r="M48" s="41" t="s">
        <v>92</v>
      </c>
      <c r="N48" s="41" t="s">
        <v>92</v>
      </c>
      <c r="O48" s="41" t="s">
        <v>92</v>
      </c>
      <c r="P48" s="41" t="s">
        <v>92</v>
      </c>
      <c r="Q48" s="41" t="s">
        <v>92</v>
      </c>
      <c r="R48" s="41" t="s">
        <v>92</v>
      </c>
      <c r="S48" s="41" t="s">
        <v>92</v>
      </c>
      <c r="T48" s="41" t="s">
        <v>92</v>
      </c>
      <c r="U48" s="41" t="s">
        <v>92</v>
      </c>
      <c r="V48" s="41" t="s">
        <v>92</v>
      </c>
    </row>
    <row r="49" spans="1:22" ht="16.5" thickTop="1" thickBot="1" x14ac:dyDescent="0.3">
      <c r="A49" s="29" t="s">
        <v>83</v>
      </c>
      <c r="B49" s="30"/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36">
        <v>0</v>
      </c>
    </row>
    <row r="50" spans="1:22" s="35" customFormat="1" ht="16.5" thickTop="1" thickBot="1" x14ac:dyDescent="0.3">
      <c r="A50" s="32" t="s">
        <v>84</v>
      </c>
      <c r="B50" s="33"/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223.94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</row>
    <row r="51" spans="1:22" ht="16.5" thickTop="1" thickBot="1" x14ac:dyDescent="0.3">
      <c r="A51" s="29" t="s">
        <v>85</v>
      </c>
      <c r="B51" s="30"/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57445.320000000007</v>
      </c>
      <c r="Q51" s="36">
        <v>0</v>
      </c>
      <c r="R51" s="36">
        <v>0</v>
      </c>
      <c r="S51" s="36">
        <v>0</v>
      </c>
      <c r="T51" s="36">
        <v>0</v>
      </c>
      <c r="U51" s="36">
        <v>0</v>
      </c>
      <c r="V51" s="36">
        <v>0</v>
      </c>
    </row>
    <row r="52" spans="1:22" s="35" customFormat="1" ht="16.5" thickTop="1" thickBot="1" x14ac:dyDescent="0.3">
      <c r="A52" s="32" t="s">
        <v>86</v>
      </c>
      <c r="B52" s="33"/>
      <c r="C52" s="34"/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42172.68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</row>
    <row r="53" spans="1:22" ht="16.5" thickTop="1" thickBot="1" x14ac:dyDescent="0.3">
      <c r="A53" s="45" t="s">
        <v>87</v>
      </c>
      <c r="B53" s="46"/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223.94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</row>
    <row r="54" spans="1:22" s="35" customFormat="1" ht="16.5" thickTop="1" thickBot="1" x14ac:dyDescent="0.3">
      <c r="A54" s="47" t="s">
        <v>88</v>
      </c>
      <c r="B54" s="48"/>
      <c r="C54" s="34">
        <v>0</v>
      </c>
      <c r="D54" s="34">
        <v>2458.89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77902.350000000006</v>
      </c>
      <c r="L54" s="34">
        <v>0</v>
      </c>
      <c r="M54" s="34">
        <v>0</v>
      </c>
      <c r="N54" s="34">
        <v>3659.26</v>
      </c>
      <c r="O54" s="34">
        <v>0</v>
      </c>
      <c r="P54" s="34">
        <v>57445.320000000007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</row>
    <row r="55" spans="1:22" ht="31.5" thickTop="1" thickBot="1" x14ac:dyDescent="0.3">
      <c r="A55" s="45" t="s">
        <v>89</v>
      </c>
      <c r="B55" s="46"/>
      <c r="C55" s="36">
        <v>697.52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31410.799999999999</v>
      </c>
      <c r="L55" s="36">
        <v>0</v>
      </c>
      <c r="M55" s="36">
        <v>0</v>
      </c>
      <c r="N55" s="36">
        <v>1644.24</v>
      </c>
      <c r="O55" s="36">
        <v>0</v>
      </c>
      <c r="P55" s="36">
        <v>42172.68</v>
      </c>
      <c r="Q55" s="36">
        <v>0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</row>
    <row r="56" spans="1:22" s="35" customFormat="1" ht="31.5" thickTop="1" thickBot="1" x14ac:dyDescent="0.3">
      <c r="A56" s="47" t="s">
        <v>90</v>
      </c>
      <c r="B56" s="33"/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</row>
    <row r="57" spans="1:22" s="7" customFormat="1" ht="16.5" thickTop="1" thickBot="1" x14ac:dyDescent="0.3">
      <c r="A57" s="43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</row>
    <row r="58" spans="1:22" ht="15.75" thickBot="1" x14ac:dyDescent="0.3"/>
    <row r="59" spans="1:22" s="28" customFormat="1" ht="24.75" customHeight="1" x14ac:dyDescent="0.25">
      <c r="A59" s="26" t="s">
        <v>94</v>
      </c>
      <c r="B59" s="19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15.75" thickBot="1" x14ac:dyDescent="0.3"/>
    <row r="61" spans="1:22" ht="16.5" thickTop="1" thickBot="1" x14ac:dyDescent="0.3">
      <c r="A61" s="29" t="s">
        <v>81</v>
      </c>
      <c r="B61" s="30"/>
      <c r="C61" s="42" t="s">
        <v>92</v>
      </c>
      <c r="D61" s="42" t="s">
        <v>92</v>
      </c>
      <c r="E61" s="42" t="s">
        <v>92</v>
      </c>
      <c r="F61" s="42" t="s">
        <v>92</v>
      </c>
      <c r="G61" s="42" t="s">
        <v>92</v>
      </c>
      <c r="H61" s="42" t="s">
        <v>92</v>
      </c>
      <c r="I61" s="42" t="s">
        <v>92</v>
      </c>
      <c r="J61" s="42" t="s">
        <v>92</v>
      </c>
      <c r="K61" s="42" t="s">
        <v>92</v>
      </c>
      <c r="L61" s="42" t="s">
        <v>92</v>
      </c>
      <c r="M61" s="42" t="s">
        <v>92</v>
      </c>
      <c r="N61" s="42" t="s">
        <v>92</v>
      </c>
      <c r="O61" s="42" t="s">
        <v>92</v>
      </c>
      <c r="P61" s="42" t="s">
        <v>92</v>
      </c>
      <c r="Q61" s="42" t="s">
        <v>92</v>
      </c>
      <c r="R61" s="42" t="s">
        <v>92</v>
      </c>
      <c r="S61" s="42" t="s">
        <v>92</v>
      </c>
      <c r="T61" s="42" t="s">
        <v>92</v>
      </c>
      <c r="U61" s="42" t="s">
        <v>92</v>
      </c>
      <c r="V61" s="42" t="s">
        <v>92</v>
      </c>
    </row>
    <row r="62" spans="1:22" s="35" customFormat="1" ht="16.5" thickTop="1" thickBot="1" x14ac:dyDescent="0.3">
      <c r="A62" s="32" t="s">
        <v>83</v>
      </c>
      <c r="B62" s="33"/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</row>
    <row r="63" spans="1:22" ht="16.5" thickTop="1" thickBot="1" x14ac:dyDescent="0.3">
      <c r="A63" s="29" t="s">
        <v>84</v>
      </c>
      <c r="B63" s="30"/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1270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</row>
    <row r="64" spans="1:22" s="35" customFormat="1" ht="16.5" thickTop="1" thickBot="1" x14ac:dyDescent="0.3">
      <c r="A64" s="32" t="s">
        <v>85</v>
      </c>
      <c r="B64" s="33"/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183494.08000000002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</row>
    <row r="65" spans="1:22" ht="16.5" thickTop="1" thickBot="1" x14ac:dyDescent="0.3">
      <c r="A65" s="29" t="s">
        <v>86</v>
      </c>
      <c r="B65" s="30"/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172709.37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</row>
    <row r="66" spans="1:22" s="35" customFormat="1" ht="16.5" thickTop="1" thickBot="1" x14ac:dyDescent="0.3">
      <c r="A66" s="47" t="s">
        <v>87</v>
      </c>
      <c r="B66" s="48"/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1270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</row>
    <row r="67" spans="1:22" ht="16.5" thickTop="1" thickBot="1" x14ac:dyDescent="0.3">
      <c r="A67" s="45" t="s">
        <v>88</v>
      </c>
      <c r="B67" s="46"/>
      <c r="C67" s="36">
        <v>0</v>
      </c>
      <c r="D67" s="36">
        <v>7642.13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269185.78000000003</v>
      </c>
      <c r="L67" s="36">
        <v>0</v>
      </c>
      <c r="M67" s="36">
        <v>0</v>
      </c>
      <c r="N67" s="36">
        <v>13898.61</v>
      </c>
      <c r="O67" s="36">
        <v>0</v>
      </c>
      <c r="P67" s="36">
        <v>183494.08000000002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</row>
    <row r="68" spans="1:22" s="35" customFormat="1" ht="31.5" thickTop="1" thickBot="1" x14ac:dyDescent="0.3">
      <c r="A68" s="47" t="s">
        <v>89</v>
      </c>
      <c r="B68" s="48"/>
      <c r="C68" s="34">
        <v>3291.24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105347.98</v>
      </c>
      <c r="L68" s="34">
        <v>0</v>
      </c>
      <c r="M68" s="34">
        <v>0</v>
      </c>
      <c r="N68" s="34">
        <v>2928.19</v>
      </c>
      <c r="O68" s="34">
        <v>0</v>
      </c>
      <c r="P68" s="34">
        <v>172709.37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</row>
    <row r="69" spans="1:22" ht="31.5" thickTop="1" thickBot="1" x14ac:dyDescent="0.3">
      <c r="A69" s="45" t="s">
        <v>90</v>
      </c>
      <c r="B69" s="30"/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</row>
    <row r="70" spans="1:22" s="7" customFormat="1" ht="16.5" thickTop="1" thickBot="1" x14ac:dyDescent="0.3">
      <c r="A70" s="43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</row>
    <row r="71" spans="1:22" ht="15.75" thickBot="1" x14ac:dyDescent="0.3"/>
    <row r="72" spans="1:22" s="28" customFormat="1" ht="24.75" customHeight="1" x14ac:dyDescent="0.25">
      <c r="A72" s="26" t="s">
        <v>95</v>
      </c>
      <c r="B72" s="19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15.75" thickBot="1" x14ac:dyDescent="0.3"/>
    <row r="74" spans="1:22" s="35" customFormat="1" ht="16.5" thickTop="1" thickBot="1" x14ac:dyDescent="0.3">
      <c r="A74" s="32" t="s">
        <v>81</v>
      </c>
      <c r="B74" s="33"/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</row>
    <row r="75" spans="1:22" ht="16.5" thickTop="1" thickBot="1" x14ac:dyDescent="0.3">
      <c r="A75" s="29" t="s">
        <v>83</v>
      </c>
      <c r="B75" s="30"/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</row>
    <row r="76" spans="1:22" s="35" customFormat="1" ht="16.5" thickTop="1" thickBot="1" x14ac:dyDescent="0.3">
      <c r="A76" s="32" t="s">
        <v>84</v>
      </c>
      <c r="B76" s="33"/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</row>
    <row r="77" spans="1:22" ht="16.5" thickTop="1" thickBot="1" x14ac:dyDescent="0.3">
      <c r="A77" s="29" t="s">
        <v>85</v>
      </c>
      <c r="B77" s="30"/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</row>
    <row r="78" spans="1:22" s="35" customFormat="1" ht="16.5" thickTop="1" thickBot="1" x14ac:dyDescent="0.3">
      <c r="A78" s="32" t="s">
        <v>86</v>
      </c>
      <c r="B78" s="33"/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</row>
    <row r="79" spans="1:22" ht="16.5" thickTop="1" thickBot="1" x14ac:dyDescent="0.3">
      <c r="A79" s="45" t="s">
        <v>87</v>
      </c>
      <c r="B79" s="46"/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</row>
    <row r="80" spans="1:22" s="35" customFormat="1" ht="16.5" thickTop="1" thickBot="1" x14ac:dyDescent="0.3">
      <c r="A80" s="47" t="s">
        <v>88</v>
      </c>
      <c r="B80" s="48"/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</row>
    <row r="81" spans="1:22" ht="31.5" thickTop="1" thickBot="1" x14ac:dyDescent="0.3">
      <c r="A81" s="45" t="s">
        <v>89</v>
      </c>
      <c r="B81" s="46"/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  <c r="U81" s="49">
        <v>0</v>
      </c>
      <c r="V81" s="49">
        <v>0</v>
      </c>
    </row>
    <row r="82" spans="1:22" s="35" customFormat="1" ht="31.5" thickTop="1" thickBot="1" x14ac:dyDescent="0.3">
      <c r="A82" s="47" t="s">
        <v>90</v>
      </c>
      <c r="B82" s="33"/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</row>
    <row r="83" spans="1:22" s="7" customFormat="1" ht="16.5" thickTop="1" thickBot="1" x14ac:dyDescent="0.3">
      <c r="A83" s="43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</row>
    <row r="85" spans="1:22" x14ac:dyDescent="0.25"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</row>
    <row r="86" spans="1:22" x14ac:dyDescent="0.25"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</row>
    <row r="87" spans="1:22" x14ac:dyDescent="0.25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R87" s="51"/>
    </row>
    <row r="89" spans="1:22" x14ac:dyDescent="0.25"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</row>
    <row r="90" spans="1:22" x14ac:dyDescent="0.25"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F51B-AC77-4FB5-9330-6AADADA5370C}">
  <dimension ref="A1:Y6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0" sqref="A30:XFD32"/>
    </sheetView>
  </sheetViews>
  <sheetFormatPr defaultRowHeight="15" x14ac:dyDescent="0.25"/>
  <cols>
    <col min="1" max="1" width="70.28515625" style="54" customWidth="1"/>
    <col min="2" max="21" width="14.28515625" style="31" customWidth="1"/>
    <col min="24" max="24" width="11.140625" bestFit="1" customWidth="1"/>
    <col min="257" max="257" width="70.28515625" customWidth="1"/>
    <col min="258" max="277" width="14.28515625" customWidth="1"/>
    <col min="280" max="280" width="11.140625" bestFit="1" customWidth="1"/>
    <col min="513" max="513" width="70.28515625" customWidth="1"/>
    <col min="514" max="533" width="14.28515625" customWidth="1"/>
    <col min="536" max="536" width="11.140625" bestFit="1" customWidth="1"/>
    <col min="769" max="769" width="70.28515625" customWidth="1"/>
    <col min="770" max="789" width="14.28515625" customWidth="1"/>
    <col min="792" max="792" width="11.140625" bestFit="1" customWidth="1"/>
    <col min="1025" max="1025" width="70.28515625" customWidth="1"/>
    <col min="1026" max="1045" width="14.28515625" customWidth="1"/>
    <col min="1048" max="1048" width="11.140625" bestFit="1" customWidth="1"/>
    <col min="1281" max="1281" width="70.28515625" customWidth="1"/>
    <col min="1282" max="1301" width="14.28515625" customWidth="1"/>
    <col min="1304" max="1304" width="11.140625" bestFit="1" customWidth="1"/>
    <col min="1537" max="1537" width="70.28515625" customWidth="1"/>
    <col min="1538" max="1557" width="14.28515625" customWidth="1"/>
    <col min="1560" max="1560" width="11.140625" bestFit="1" customWidth="1"/>
    <col min="1793" max="1793" width="70.28515625" customWidth="1"/>
    <col min="1794" max="1813" width="14.28515625" customWidth="1"/>
    <col min="1816" max="1816" width="11.140625" bestFit="1" customWidth="1"/>
    <col min="2049" max="2049" width="70.28515625" customWidth="1"/>
    <col min="2050" max="2069" width="14.28515625" customWidth="1"/>
    <col min="2072" max="2072" width="11.140625" bestFit="1" customWidth="1"/>
    <col min="2305" max="2305" width="70.28515625" customWidth="1"/>
    <col min="2306" max="2325" width="14.28515625" customWidth="1"/>
    <col min="2328" max="2328" width="11.140625" bestFit="1" customWidth="1"/>
    <col min="2561" max="2561" width="70.28515625" customWidth="1"/>
    <col min="2562" max="2581" width="14.28515625" customWidth="1"/>
    <col min="2584" max="2584" width="11.140625" bestFit="1" customWidth="1"/>
    <col min="2817" max="2817" width="70.28515625" customWidth="1"/>
    <col min="2818" max="2837" width="14.28515625" customWidth="1"/>
    <col min="2840" max="2840" width="11.140625" bestFit="1" customWidth="1"/>
    <col min="3073" max="3073" width="70.28515625" customWidth="1"/>
    <col min="3074" max="3093" width="14.28515625" customWidth="1"/>
    <col min="3096" max="3096" width="11.140625" bestFit="1" customWidth="1"/>
    <col min="3329" max="3329" width="70.28515625" customWidth="1"/>
    <col min="3330" max="3349" width="14.28515625" customWidth="1"/>
    <col min="3352" max="3352" width="11.140625" bestFit="1" customWidth="1"/>
    <col min="3585" max="3585" width="70.28515625" customWidth="1"/>
    <col min="3586" max="3605" width="14.28515625" customWidth="1"/>
    <col min="3608" max="3608" width="11.140625" bestFit="1" customWidth="1"/>
    <col min="3841" max="3841" width="70.28515625" customWidth="1"/>
    <col min="3842" max="3861" width="14.28515625" customWidth="1"/>
    <col min="3864" max="3864" width="11.140625" bestFit="1" customWidth="1"/>
    <col min="4097" max="4097" width="70.28515625" customWidth="1"/>
    <col min="4098" max="4117" width="14.28515625" customWidth="1"/>
    <col min="4120" max="4120" width="11.140625" bestFit="1" customWidth="1"/>
    <col min="4353" max="4353" width="70.28515625" customWidth="1"/>
    <col min="4354" max="4373" width="14.28515625" customWidth="1"/>
    <col min="4376" max="4376" width="11.140625" bestFit="1" customWidth="1"/>
    <col min="4609" max="4609" width="70.28515625" customWidth="1"/>
    <col min="4610" max="4629" width="14.28515625" customWidth="1"/>
    <col min="4632" max="4632" width="11.140625" bestFit="1" customWidth="1"/>
    <col min="4865" max="4865" width="70.28515625" customWidth="1"/>
    <col min="4866" max="4885" width="14.28515625" customWidth="1"/>
    <col min="4888" max="4888" width="11.140625" bestFit="1" customWidth="1"/>
    <col min="5121" max="5121" width="70.28515625" customWidth="1"/>
    <col min="5122" max="5141" width="14.28515625" customWidth="1"/>
    <col min="5144" max="5144" width="11.140625" bestFit="1" customWidth="1"/>
    <col min="5377" max="5377" width="70.28515625" customWidth="1"/>
    <col min="5378" max="5397" width="14.28515625" customWidth="1"/>
    <col min="5400" max="5400" width="11.140625" bestFit="1" customWidth="1"/>
    <col min="5633" max="5633" width="70.28515625" customWidth="1"/>
    <col min="5634" max="5653" width="14.28515625" customWidth="1"/>
    <col min="5656" max="5656" width="11.140625" bestFit="1" customWidth="1"/>
    <col min="5889" max="5889" width="70.28515625" customWidth="1"/>
    <col min="5890" max="5909" width="14.28515625" customWidth="1"/>
    <col min="5912" max="5912" width="11.140625" bestFit="1" customWidth="1"/>
    <col min="6145" max="6145" width="70.28515625" customWidth="1"/>
    <col min="6146" max="6165" width="14.28515625" customWidth="1"/>
    <col min="6168" max="6168" width="11.140625" bestFit="1" customWidth="1"/>
    <col min="6401" max="6401" width="70.28515625" customWidth="1"/>
    <col min="6402" max="6421" width="14.28515625" customWidth="1"/>
    <col min="6424" max="6424" width="11.140625" bestFit="1" customWidth="1"/>
    <col min="6657" max="6657" width="70.28515625" customWidth="1"/>
    <col min="6658" max="6677" width="14.28515625" customWidth="1"/>
    <col min="6680" max="6680" width="11.140625" bestFit="1" customWidth="1"/>
    <col min="6913" max="6913" width="70.28515625" customWidth="1"/>
    <col min="6914" max="6933" width="14.28515625" customWidth="1"/>
    <col min="6936" max="6936" width="11.140625" bestFit="1" customWidth="1"/>
    <col min="7169" max="7169" width="70.28515625" customWidth="1"/>
    <col min="7170" max="7189" width="14.28515625" customWidth="1"/>
    <col min="7192" max="7192" width="11.140625" bestFit="1" customWidth="1"/>
    <col min="7425" max="7425" width="70.28515625" customWidth="1"/>
    <col min="7426" max="7445" width="14.28515625" customWidth="1"/>
    <col min="7448" max="7448" width="11.140625" bestFit="1" customWidth="1"/>
    <col min="7681" max="7681" width="70.28515625" customWidth="1"/>
    <col min="7682" max="7701" width="14.28515625" customWidth="1"/>
    <col min="7704" max="7704" width="11.140625" bestFit="1" customWidth="1"/>
    <col min="7937" max="7937" width="70.28515625" customWidth="1"/>
    <col min="7938" max="7957" width="14.28515625" customWidth="1"/>
    <col min="7960" max="7960" width="11.140625" bestFit="1" customWidth="1"/>
    <col min="8193" max="8193" width="70.28515625" customWidth="1"/>
    <col min="8194" max="8213" width="14.28515625" customWidth="1"/>
    <col min="8216" max="8216" width="11.140625" bestFit="1" customWidth="1"/>
    <col min="8449" max="8449" width="70.28515625" customWidth="1"/>
    <col min="8450" max="8469" width="14.28515625" customWidth="1"/>
    <col min="8472" max="8472" width="11.140625" bestFit="1" customWidth="1"/>
    <col min="8705" max="8705" width="70.28515625" customWidth="1"/>
    <col min="8706" max="8725" width="14.28515625" customWidth="1"/>
    <col min="8728" max="8728" width="11.140625" bestFit="1" customWidth="1"/>
    <col min="8961" max="8961" width="70.28515625" customWidth="1"/>
    <col min="8962" max="8981" width="14.28515625" customWidth="1"/>
    <col min="8984" max="8984" width="11.140625" bestFit="1" customWidth="1"/>
    <col min="9217" max="9217" width="70.28515625" customWidth="1"/>
    <col min="9218" max="9237" width="14.28515625" customWidth="1"/>
    <col min="9240" max="9240" width="11.140625" bestFit="1" customWidth="1"/>
    <col min="9473" max="9473" width="70.28515625" customWidth="1"/>
    <col min="9474" max="9493" width="14.28515625" customWidth="1"/>
    <col min="9496" max="9496" width="11.140625" bestFit="1" customWidth="1"/>
    <col min="9729" max="9729" width="70.28515625" customWidth="1"/>
    <col min="9730" max="9749" width="14.28515625" customWidth="1"/>
    <col min="9752" max="9752" width="11.140625" bestFit="1" customWidth="1"/>
    <col min="9985" max="9985" width="70.28515625" customWidth="1"/>
    <col min="9986" max="10005" width="14.28515625" customWidth="1"/>
    <col min="10008" max="10008" width="11.140625" bestFit="1" customWidth="1"/>
    <col min="10241" max="10241" width="70.28515625" customWidth="1"/>
    <col min="10242" max="10261" width="14.28515625" customWidth="1"/>
    <col min="10264" max="10264" width="11.140625" bestFit="1" customWidth="1"/>
    <col min="10497" max="10497" width="70.28515625" customWidth="1"/>
    <col min="10498" max="10517" width="14.28515625" customWidth="1"/>
    <col min="10520" max="10520" width="11.140625" bestFit="1" customWidth="1"/>
    <col min="10753" max="10753" width="70.28515625" customWidth="1"/>
    <col min="10754" max="10773" width="14.28515625" customWidth="1"/>
    <col min="10776" max="10776" width="11.140625" bestFit="1" customWidth="1"/>
    <col min="11009" max="11009" width="70.28515625" customWidth="1"/>
    <col min="11010" max="11029" width="14.28515625" customWidth="1"/>
    <col min="11032" max="11032" width="11.140625" bestFit="1" customWidth="1"/>
    <col min="11265" max="11265" width="70.28515625" customWidth="1"/>
    <col min="11266" max="11285" width="14.28515625" customWidth="1"/>
    <col min="11288" max="11288" width="11.140625" bestFit="1" customWidth="1"/>
    <col min="11521" max="11521" width="70.28515625" customWidth="1"/>
    <col min="11522" max="11541" width="14.28515625" customWidth="1"/>
    <col min="11544" max="11544" width="11.140625" bestFit="1" customWidth="1"/>
    <col min="11777" max="11777" width="70.28515625" customWidth="1"/>
    <col min="11778" max="11797" width="14.28515625" customWidth="1"/>
    <col min="11800" max="11800" width="11.140625" bestFit="1" customWidth="1"/>
    <col min="12033" max="12033" width="70.28515625" customWidth="1"/>
    <col min="12034" max="12053" width="14.28515625" customWidth="1"/>
    <col min="12056" max="12056" width="11.140625" bestFit="1" customWidth="1"/>
    <col min="12289" max="12289" width="70.28515625" customWidth="1"/>
    <col min="12290" max="12309" width="14.28515625" customWidth="1"/>
    <col min="12312" max="12312" width="11.140625" bestFit="1" customWidth="1"/>
    <col min="12545" max="12545" width="70.28515625" customWidth="1"/>
    <col min="12546" max="12565" width="14.28515625" customWidth="1"/>
    <col min="12568" max="12568" width="11.140625" bestFit="1" customWidth="1"/>
    <col min="12801" max="12801" width="70.28515625" customWidth="1"/>
    <col min="12802" max="12821" width="14.28515625" customWidth="1"/>
    <col min="12824" max="12824" width="11.140625" bestFit="1" customWidth="1"/>
    <col min="13057" max="13057" width="70.28515625" customWidth="1"/>
    <col min="13058" max="13077" width="14.28515625" customWidth="1"/>
    <col min="13080" max="13080" width="11.140625" bestFit="1" customWidth="1"/>
    <col min="13313" max="13313" width="70.28515625" customWidth="1"/>
    <col min="13314" max="13333" width="14.28515625" customWidth="1"/>
    <col min="13336" max="13336" width="11.140625" bestFit="1" customWidth="1"/>
    <col min="13569" max="13569" width="70.28515625" customWidth="1"/>
    <col min="13570" max="13589" width="14.28515625" customWidth="1"/>
    <col min="13592" max="13592" width="11.140625" bestFit="1" customWidth="1"/>
    <col min="13825" max="13825" width="70.28515625" customWidth="1"/>
    <col min="13826" max="13845" width="14.28515625" customWidth="1"/>
    <col min="13848" max="13848" width="11.140625" bestFit="1" customWidth="1"/>
    <col min="14081" max="14081" width="70.28515625" customWidth="1"/>
    <col min="14082" max="14101" width="14.28515625" customWidth="1"/>
    <col min="14104" max="14104" width="11.140625" bestFit="1" customWidth="1"/>
    <col min="14337" max="14337" width="70.28515625" customWidth="1"/>
    <col min="14338" max="14357" width="14.28515625" customWidth="1"/>
    <col min="14360" max="14360" width="11.140625" bestFit="1" customWidth="1"/>
    <col min="14593" max="14593" width="70.28515625" customWidth="1"/>
    <col min="14594" max="14613" width="14.28515625" customWidth="1"/>
    <col min="14616" max="14616" width="11.140625" bestFit="1" customWidth="1"/>
    <col min="14849" max="14849" width="70.28515625" customWidth="1"/>
    <col min="14850" max="14869" width="14.28515625" customWidth="1"/>
    <col min="14872" max="14872" width="11.140625" bestFit="1" customWidth="1"/>
    <col min="15105" max="15105" width="70.28515625" customWidth="1"/>
    <col min="15106" max="15125" width="14.28515625" customWidth="1"/>
    <col min="15128" max="15128" width="11.140625" bestFit="1" customWidth="1"/>
    <col min="15361" max="15361" width="70.28515625" customWidth="1"/>
    <col min="15362" max="15381" width="14.28515625" customWidth="1"/>
    <col min="15384" max="15384" width="11.140625" bestFit="1" customWidth="1"/>
    <col min="15617" max="15617" width="70.28515625" customWidth="1"/>
    <col min="15618" max="15637" width="14.28515625" customWidth="1"/>
    <col min="15640" max="15640" width="11.140625" bestFit="1" customWidth="1"/>
    <col min="15873" max="15873" width="70.28515625" customWidth="1"/>
    <col min="15874" max="15893" width="14.28515625" customWidth="1"/>
    <col min="15896" max="15896" width="11.140625" bestFit="1" customWidth="1"/>
    <col min="16129" max="16129" width="70.28515625" customWidth="1"/>
    <col min="16130" max="16149" width="14.28515625" customWidth="1"/>
    <col min="16152" max="16152" width="11.140625" bestFit="1" customWidth="1"/>
  </cols>
  <sheetData>
    <row r="1" spans="1:25" s="25" customFormat="1" ht="37.5" customHeight="1" x14ac:dyDescent="0.25">
      <c r="A1" s="24" t="s">
        <v>96</v>
      </c>
      <c r="B1" s="25" t="s">
        <v>48</v>
      </c>
      <c r="C1" s="25" t="s">
        <v>49</v>
      </c>
      <c r="D1" s="25" t="s">
        <v>50</v>
      </c>
      <c r="E1" s="25" t="s">
        <v>51</v>
      </c>
      <c r="F1" s="25" t="s">
        <v>52</v>
      </c>
      <c r="G1" s="25" t="s">
        <v>53</v>
      </c>
      <c r="H1" s="25" t="s">
        <v>54</v>
      </c>
      <c r="I1" s="25" t="s">
        <v>55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60</v>
      </c>
      <c r="O1" s="25" t="s">
        <v>61</v>
      </c>
      <c r="P1" s="25" t="s">
        <v>62</v>
      </c>
      <c r="Q1" s="25" t="s">
        <v>63</v>
      </c>
      <c r="R1" s="25" t="s">
        <v>64</v>
      </c>
      <c r="S1" s="25" t="s">
        <v>65</v>
      </c>
      <c r="T1" s="25" t="s">
        <v>66</v>
      </c>
      <c r="U1" s="25" t="s">
        <v>67</v>
      </c>
    </row>
    <row r="2" spans="1:25" ht="39" customHeight="1" x14ac:dyDescent="0.25">
      <c r="A2" s="52" t="s">
        <v>97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5" ht="15.75" thickBot="1" x14ac:dyDescent="0.3"/>
    <row r="4" spans="1:25" s="35" customFormat="1" ht="16.5" thickTop="1" thickBot="1" x14ac:dyDescent="0.3">
      <c r="A4" s="47" t="s">
        <v>69</v>
      </c>
      <c r="B4" s="50">
        <v>0</v>
      </c>
      <c r="C4" s="50">
        <v>0</v>
      </c>
      <c r="D4" s="50">
        <v>0</v>
      </c>
      <c r="E4" s="50">
        <v>0</v>
      </c>
      <c r="F4" s="50">
        <v>0</v>
      </c>
      <c r="G4" s="50">
        <v>0</v>
      </c>
      <c r="H4" s="50">
        <v>0</v>
      </c>
      <c r="I4" s="50">
        <v>0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v>0</v>
      </c>
      <c r="P4" s="50">
        <v>0</v>
      </c>
      <c r="Q4" s="50">
        <v>0</v>
      </c>
      <c r="R4" s="50">
        <v>0</v>
      </c>
      <c r="S4" s="50">
        <v>0</v>
      </c>
      <c r="T4" s="50">
        <v>0</v>
      </c>
      <c r="U4" s="50">
        <v>0</v>
      </c>
    </row>
    <row r="5" spans="1:25" ht="16.5" thickTop="1" thickBot="1" x14ac:dyDescent="0.3">
      <c r="A5" s="45" t="s">
        <v>70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</row>
    <row r="6" spans="1:25" s="35" customFormat="1" ht="16.5" thickTop="1" thickBot="1" x14ac:dyDescent="0.3">
      <c r="A6" s="47" t="s">
        <v>71</v>
      </c>
      <c r="B6" s="34">
        <v>60578.42</v>
      </c>
      <c r="C6" s="34">
        <v>65275.58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34">
        <v>600995.93000000005</v>
      </c>
      <c r="K6" s="34">
        <v>200876.55</v>
      </c>
      <c r="L6" s="50">
        <v>0</v>
      </c>
      <c r="M6" s="34">
        <v>236205.8</v>
      </c>
      <c r="N6" s="34">
        <v>279903.32</v>
      </c>
      <c r="O6" s="34">
        <v>401579.31</v>
      </c>
      <c r="P6" s="50">
        <v>0</v>
      </c>
      <c r="Q6" s="34">
        <v>27716.75</v>
      </c>
      <c r="R6" s="50">
        <v>0</v>
      </c>
      <c r="S6" s="50">
        <v>0</v>
      </c>
      <c r="T6" s="50">
        <v>0</v>
      </c>
      <c r="U6" s="34">
        <v>0</v>
      </c>
    </row>
    <row r="7" spans="1:25" ht="15.75" thickTop="1" x14ac:dyDescent="0.25"/>
    <row r="8" spans="1:25" s="57" customFormat="1" x14ac:dyDescent="0.25">
      <c r="A8" s="55" t="s">
        <v>98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5" ht="15.75" thickBot="1" x14ac:dyDescent="0.3">
      <c r="A9" s="58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5" ht="16.5" thickTop="1" thickBot="1" x14ac:dyDescent="0.3">
      <c r="A10" s="59" t="s">
        <v>99</v>
      </c>
      <c r="B10" s="36">
        <v>626066.1</v>
      </c>
      <c r="C10" s="36">
        <v>663616.80000000005</v>
      </c>
      <c r="D10" s="36">
        <v>373791.12</v>
      </c>
      <c r="E10" s="36">
        <v>214017.66</v>
      </c>
      <c r="F10" s="36">
        <v>922456.32</v>
      </c>
      <c r="G10" s="36">
        <v>1693850.81</v>
      </c>
      <c r="H10" s="36">
        <v>2261297.37</v>
      </c>
      <c r="I10" s="36">
        <v>859232.03</v>
      </c>
      <c r="J10" s="36">
        <v>3904140.01</v>
      </c>
      <c r="K10" s="36">
        <v>2424998.2099999995</v>
      </c>
      <c r="L10" s="36">
        <v>2530361.13</v>
      </c>
      <c r="M10" s="36">
        <v>1739770.2799999998</v>
      </c>
      <c r="N10" s="36">
        <v>3411191.64</v>
      </c>
      <c r="O10" s="36">
        <v>2931365.36</v>
      </c>
      <c r="P10" s="36">
        <v>1034155.29</v>
      </c>
      <c r="Q10" s="36">
        <v>344736.60000000003</v>
      </c>
      <c r="R10" s="36">
        <v>604949.68000000005</v>
      </c>
      <c r="S10" s="36">
        <v>160578.12</v>
      </c>
      <c r="T10" s="36">
        <v>519529.66</v>
      </c>
      <c r="U10" s="36">
        <v>3995805.1100000003</v>
      </c>
    </row>
    <row r="11" spans="1:25" s="35" customFormat="1" ht="16.5" thickTop="1" thickBot="1" x14ac:dyDescent="0.3">
      <c r="A11" s="60" t="s">
        <v>100</v>
      </c>
      <c r="B11" s="34">
        <v>329333.22389999998</v>
      </c>
      <c r="C11" s="34">
        <v>322994.81999999995</v>
      </c>
      <c r="D11" s="34">
        <v>237489.24000000002</v>
      </c>
      <c r="E11" s="34">
        <v>120672.40000000001</v>
      </c>
      <c r="F11" s="34">
        <v>530937.80999999994</v>
      </c>
      <c r="G11" s="34">
        <v>812325.48</v>
      </c>
      <c r="H11" s="34">
        <v>1048592.8899999999</v>
      </c>
      <c r="I11" s="34">
        <v>479155.17</v>
      </c>
      <c r="J11" s="34">
        <v>2184929.98</v>
      </c>
      <c r="K11" s="34">
        <v>1296126.2500000002</v>
      </c>
      <c r="L11" s="34">
        <v>1357769.7699999998</v>
      </c>
      <c r="M11" s="34">
        <v>1137261.07</v>
      </c>
      <c r="N11" s="34">
        <v>1584411.4300000002</v>
      </c>
      <c r="O11" s="34">
        <v>1490474</v>
      </c>
      <c r="P11" s="34">
        <v>712845.41</v>
      </c>
      <c r="Q11" s="34">
        <v>182737.13999999998</v>
      </c>
      <c r="R11" s="34">
        <v>308531.73000000004</v>
      </c>
      <c r="S11" s="34">
        <v>86015.3</v>
      </c>
      <c r="T11" s="34">
        <v>273072.89</v>
      </c>
      <c r="U11" s="34">
        <v>2287649.7399999998</v>
      </c>
      <c r="X11" s="61"/>
    </row>
    <row r="12" spans="1:25" ht="16.5" thickTop="1" thickBot="1" x14ac:dyDescent="0.3">
      <c r="A12" s="59" t="s">
        <v>101</v>
      </c>
      <c r="B12" s="36">
        <v>118420.92</v>
      </c>
      <c r="C12" s="36">
        <v>164322.18</v>
      </c>
      <c r="D12" s="36">
        <v>55029.48</v>
      </c>
      <c r="E12" s="36">
        <v>32112.260000000002</v>
      </c>
      <c r="F12" s="36">
        <v>132090.46</v>
      </c>
      <c r="G12" s="36">
        <v>297704.2</v>
      </c>
      <c r="H12" s="36">
        <v>417587.93</v>
      </c>
      <c r="I12" s="36">
        <v>130877.31999999999</v>
      </c>
      <c r="J12" s="36">
        <v>603171.80000000005</v>
      </c>
      <c r="K12" s="36">
        <v>418658.07999999996</v>
      </c>
      <c r="L12" s="36">
        <v>410902.33999999997</v>
      </c>
      <c r="M12" s="36">
        <v>219019.81</v>
      </c>
      <c r="N12" s="36">
        <v>669583.85</v>
      </c>
      <c r="O12" s="36">
        <v>514448.88</v>
      </c>
      <c r="P12" s="36">
        <v>108511.12</v>
      </c>
      <c r="Q12" s="36">
        <v>43109.1</v>
      </c>
      <c r="R12" s="36">
        <v>100005.45</v>
      </c>
      <c r="S12" s="36">
        <v>23237.02</v>
      </c>
      <c r="T12" s="36">
        <v>83149.55</v>
      </c>
      <c r="U12" s="36">
        <v>662358.78999999992</v>
      </c>
      <c r="X12" s="61"/>
      <c r="Y12" s="35"/>
    </row>
    <row r="13" spans="1:25" s="35" customFormat="1" ht="16.5" thickTop="1" thickBot="1" x14ac:dyDescent="0.3">
      <c r="A13" s="60" t="s">
        <v>102</v>
      </c>
      <c r="B13" s="34">
        <v>178311.96</v>
      </c>
      <c r="C13" s="34">
        <v>176299.8</v>
      </c>
      <c r="D13" s="34">
        <v>81272.399999999994</v>
      </c>
      <c r="E13" s="34">
        <v>61233</v>
      </c>
      <c r="F13" s="34">
        <v>259428.05</v>
      </c>
      <c r="G13" s="34">
        <v>583821.13</v>
      </c>
      <c r="H13" s="34">
        <v>795116.54999999993</v>
      </c>
      <c r="I13" s="34">
        <v>249199.54</v>
      </c>
      <c r="J13" s="34">
        <v>1116038.23</v>
      </c>
      <c r="K13" s="34">
        <v>710213.88</v>
      </c>
      <c r="L13" s="34">
        <v>761689.02</v>
      </c>
      <c r="M13" s="34">
        <v>383489.4</v>
      </c>
      <c r="N13" s="34">
        <v>1157196.3600000001</v>
      </c>
      <c r="O13" s="34">
        <v>926442.48</v>
      </c>
      <c r="P13" s="34">
        <v>212798.75999999998</v>
      </c>
      <c r="Q13" s="34">
        <v>118890.36</v>
      </c>
      <c r="R13" s="34">
        <v>196412.5</v>
      </c>
      <c r="S13" s="34">
        <v>51325.8</v>
      </c>
      <c r="T13" s="34">
        <v>163307.22</v>
      </c>
      <c r="U13" s="34">
        <v>1045796.58</v>
      </c>
    </row>
    <row r="14" spans="1:25" ht="15.75" thickTop="1" x14ac:dyDescent="0.25">
      <c r="A14" s="59"/>
    </row>
    <row r="15" spans="1:25" s="64" customFormat="1" x14ac:dyDescent="0.25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spans="1:25" ht="15.75" thickBot="1" x14ac:dyDescent="0.3">
      <c r="A16" s="65" t="s">
        <v>103</v>
      </c>
    </row>
    <row r="17" spans="1:21" ht="16.5" thickTop="1" thickBot="1" x14ac:dyDescent="0.3">
      <c r="A17" s="59" t="s">
        <v>99</v>
      </c>
      <c r="B17" s="36">
        <f>316719.24+317653.24</f>
        <v>634372.48</v>
      </c>
      <c r="C17" s="36">
        <f>321986.23+329719.37</f>
        <v>651705.59999999998</v>
      </c>
      <c r="D17" s="36">
        <v>235958.34</v>
      </c>
      <c r="E17" s="36">
        <v>154412.42000000001</v>
      </c>
      <c r="F17" s="36">
        <v>733010.49</v>
      </c>
      <c r="G17" s="36">
        <v>1303875.8600000001</v>
      </c>
      <c r="H17" s="36">
        <v>1756757.25</v>
      </c>
      <c r="I17" s="36">
        <v>684430.76</v>
      </c>
      <c r="J17" s="36">
        <f>1836876.64+1988765.88</f>
        <v>3825642.5199999996</v>
      </c>
      <c r="K17" s="36">
        <f>1109553.22+1192427.04</f>
        <v>2301980.2599999998</v>
      </c>
      <c r="L17" s="36">
        <v>1997954.86</v>
      </c>
      <c r="M17" s="36">
        <f>861853.92+964402.13</f>
        <v>1826256.05</v>
      </c>
      <c r="N17" s="36">
        <f>1584672.22+1720275.22</f>
        <v>3304947.44</v>
      </c>
      <c r="O17" s="36">
        <f>1318044.84+1381200.16</f>
        <v>2699245</v>
      </c>
      <c r="P17" s="36">
        <v>764299.39</v>
      </c>
      <c r="Q17" s="36">
        <f>164768.71+178952.8</f>
        <v>343721.51</v>
      </c>
      <c r="R17" s="36">
        <v>479250.53</v>
      </c>
      <c r="S17" s="36">
        <v>123385.97</v>
      </c>
      <c r="T17" s="36">
        <v>403852.99</v>
      </c>
      <c r="U17" s="36">
        <f>672626.18+2695750.43</f>
        <v>3368376.6100000003</v>
      </c>
    </row>
    <row r="18" spans="1:21" s="35" customFormat="1" ht="31.5" thickTop="1" thickBot="1" x14ac:dyDescent="0.3">
      <c r="A18" s="60" t="s">
        <v>104</v>
      </c>
      <c r="B18" s="34">
        <f>B17</f>
        <v>634372.48</v>
      </c>
      <c r="C18" s="34">
        <f>C17</f>
        <v>651705.59999999998</v>
      </c>
      <c r="D18" s="34">
        <f t="shared" ref="D18:U18" si="0">D17</f>
        <v>235958.34</v>
      </c>
      <c r="E18" s="34">
        <f t="shared" si="0"/>
        <v>154412.42000000001</v>
      </c>
      <c r="F18" s="34">
        <f t="shared" si="0"/>
        <v>733010.49</v>
      </c>
      <c r="G18" s="34">
        <f t="shared" si="0"/>
        <v>1303875.8600000001</v>
      </c>
      <c r="H18" s="34">
        <f t="shared" si="0"/>
        <v>1756757.25</v>
      </c>
      <c r="I18" s="34">
        <f t="shared" si="0"/>
        <v>684430.76</v>
      </c>
      <c r="J18" s="34">
        <f t="shared" si="0"/>
        <v>3825642.5199999996</v>
      </c>
      <c r="K18" s="34">
        <f t="shared" si="0"/>
        <v>2301980.2599999998</v>
      </c>
      <c r="L18" s="34">
        <f t="shared" si="0"/>
        <v>1997954.86</v>
      </c>
      <c r="M18" s="34">
        <f t="shared" si="0"/>
        <v>1826256.05</v>
      </c>
      <c r="N18" s="34">
        <f t="shared" si="0"/>
        <v>3304947.44</v>
      </c>
      <c r="O18" s="34">
        <f t="shared" si="0"/>
        <v>2699245</v>
      </c>
      <c r="P18" s="34">
        <f t="shared" si="0"/>
        <v>764299.39</v>
      </c>
      <c r="Q18" s="34">
        <f t="shared" si="0"/>
        <v>343721.51</v>
      </c>
      <c r="R18" s="34">
        <f t="shared" si="0"/>
        <v>479250.53</v>
      </c>
      <c r="S18" s="34">
        <f t="shared" si="0"/>
        <v>123385.97</v>
      </c>
      <c r="T18" s="34">
        <f t="shared" si="0"/>
        <v>403852.99</v>
      </c>
      <c r="U18" s="34">
        <f t="shared" si="0"/>
        <v>3368376.6100000003</v>
      </c>
    </row>
    <row r="19" spans="1:21" ht="31.5" thickTop="1" thickBot="1" x14ac:dyDescent="0.3">
      <c r="A19" s="59" t="s">
        <v>105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</row>
    <row r="20" spans="1:21" s="35" customFormat="1" ht="16.5" thickTop="1" thickBot="1" x14ac:dyDescent="0.3">
      <c r="A20" s="60" t="s">
        <v>106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</row>
    <row r="21" spans="1:21" ht="16.5" thickTop="1" thickBot="1" x14ac:dyDescent="0.3">
      <c r="A21" s="59" t="s">
        <v>107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49">
        <v>0</v>
      </c>
    </row>
    <row r="22" spans="1:21" s="35" customFormat="1" ht="16.5" thickTop="1" thickBot="1" x14ac:dyDescent="0.3">
      <c r="A22" s="60" t="s">
        <v>108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</row>
    <row r="23" spans="1:21" ht="15.75" thickTop="1" x14ac:dyDescent="0.25">
      <c r="A23" s="59"/>
    </row>
    <row r="24" spans="1:21" s="57" customFormat="1" ht="15.75" thickBot="1" x14ac:dyDescent="0.3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spans="1:21" ht="16.5" thickTop="1" thickBot="1" x14ac:dyDescent="0.3">
      <c r="A25" s="45" t="s">
        <v>109</v>
      </c>
      <c r="B25" s="36">
        <v>634372.48</v>
      </c>
      <c r="C25" s="36">
        <v>651705.59999999998</v>
      </c>
      <c r="D25" s="36">
        <v>235958.34</v>
      </c>
      <c r="E25" s="36">
        <v>154412.42000000001</v>
      </c>
      <c r="F25" s="36">
        <v>733010.49</v>
      </c>
      <c r="G25" s="36">
        <v>1303875.8600000001</v>
      </c>
      <c r="H25" s="36">
        <v>1756757.25</v>
      </c>
      <c r="I25" s="36">
        <v>684430.76</v>
      </c>
      <c r="J25" s="36">
        <v>3825642.5199999996</v>
      </c>
      <c r="K25" s="36">
        <v>2301980.2599999998</v>
      </c>
      <c r="L25" s="36">
        <v>1997954.86</v>
      </c>
      <c r="M25" s="36">
        <v>1826256.05</v>
      </c>
      <c r="N25" s="36">
        <v>3304947.44</v>
      </c>
      <c r="O25" s="36">
        <v>2699245</v>
      </c>
      <c r="P25" s="36">
        <v>764299.39</v>
      </c>
      <c r="Q25" s="36">
        <v>343721.51</v>
      </c>
      <c r="R25" s="36">
        <v>479250.53</v>
      </c>
      <c r="S25" s="36">
        <v>123385.97</v>
      </c>
      <c r="T25" s="36">
        <v>403852.99</v>
      </c>
      <c r="U25" s="36">
        <v>3368376.6100000003</v>
      </c>
    </row>
    <row r="26" spans="1:21" s="35" customFormat="1" ht="16.5" thickTop="1" thickBot="1" x14ac:dyDescent="0.3">
      <c r="A26" s="47" t="s">
        <v>72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</row>
    <row r="27" spans="1:21" ht="16.5" thickTop="1" thickBot="1" x14ac:dyDescent="0.3">
      <c r="A27" s="45" t="s">
        <v>73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</row>
    <row r="28" spans="1:21" s="35" customFormat="1" ht="16.5" thickTop="1" thickBot="1" x14ac:dyDescent="0.3">
      <c r="A28" s="47" t="s">
        <v>74</v>
      </c>
      <c r="B28" s="34">
        <v>52272.040000000037</v>
      </c>
      <c r="C28" s="34">
        <v>77186.780000000028</v>
      </c>
      <c r="D28" s="34">
        <v>137832.78</v>
      </c>
      <c r="E28" s="34">
        <v>59605.239999999991</v>
      </c>
      <c r="F28" s="34">
        <v>189445.82999999996</v>
      </c>
      <c r="G28" s="34">
        <v>389974.94999999995</v>
      </c>
      <c r="H28" s="34">
        <v>504540.12000000011</v>
      </c>
      <c r="I28" s="34">
        <v>174801.27000000002</v>
      </c>
      <c r="J28" s="34">
        <v>679493.41999999993</v>
      </c>
      <c r="K28" s="34">
        <v>323894.49999999953</v>
      </c>
      <c r="L28" s="34">
        <v>532406.26999999979</v>
      </c>
      <c r="M28" s="34">
        <v>149720.0299999998</v>
      </c>
      <c r="N28" s="34">
        <v>386147.52</v>
      </c>
      <c r="O28" s="34">
        <v>633699.66999999993</v>
      </c>
      <c r="P28" s="34">
        <v>269855.90000000002</v>
      </c>
      <c r="Q28" s="34">
        <v>28731.840000000026</v>
      </c>
      <c r="R28" s="34">
        <v>125699.15000000002</v>
      </c>
      <c r="S28" s="34">
        <v>37192.149999999994</v>
      </c>
      <c r="T28" s="34">
        <v>115676.66999999998</v>
      </c>
      <c r="U28" s="34">
        <v>627428.5</v>
      </c>
    </row>
    <row r="29" spans="1:21" s="7" customFormat="1" ht="16.5" thickTop="1" thickBot="1" x14ac:dyDescent="0.3">
      <c r="A29" s="6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s="72" customFormat="1" x14ac:dyDescent="0.25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s="28" customFormat="1" ht="30" hidden="1" customHeight="1" x14ac:dyDescent="0.25">
      <c r="A31" s="26" t="s">
        <v>110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 hidden="1" x14ac:dyDescent="0.25"/>
    <row r="33" spans="1:21" s="35" customFormat="1" ht="16.5" hidden="1" thickTop="1" thickBot="1" x14ac:dyDescent="0.3">
      <c r="A33" s="47" t="s">
        <v>76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ht="16.5" hidden="1" thickTop="1" thickBot="1" x14ac:dyDescent="0.3">
      <c r="A34" s="45" t="s">
        <v>77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s="35" customFormat="1" ht="16.5" hidden="1" thickTop="1" thickBot="1" x14ac:dyDescent="0.3">
      <c r="A35" s="47" t="s">
        <v>78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ht="16.5" hidden="1" thickTop="1" thickBot="1" x14ac:dyDescent="0.3">
      <c r="A36" s="45" t="s">
        <v>79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s="7" customFormat="1" ht="15.75" hidden="1" thickBot="1" x14ac:dyDescent="0.3">
      <c r="A37" s="6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s="72" customFormat="1" ht="15.75" thickBot="1" x14ac:dyDescent="0.3">
      <c r="A38" s="73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s="28" customFormat="1" ht="29.25" customHeight="1" x14ac:dyDescent="0.25">
      <c r="A39" s="74" t="s">
        <v>111</v>
      </c>
      <c r="B39" s="75">
        <v>552967.39999999991</v>
      </c>
      <c r="C39" s="75">
        <v>515050.73</v>
      </c>
      <c r="D39" s="75">
        <v>295050.52</v>
      </c>
      <c r="E39" s="75">
        <v>175971.59999999998</v>
      </c>
      <c r="F39" s="75">
        <v>644849.29</v>
      </c>
      <c r="G39" s="75">
        <v>1082329.0900000001</v>
      </c>
      <c r="H39" s="75">
        <v>1524297.3200000003</v>
      </c>
      <c r="I39" s="75">
        <v>668388.44999999995</v>
      </c>
      <c r="J39" s="75">
        <v>3266416.24</v>
      </c>
      <c r="K39" s="75">
        <v>2361067.3899999997</v>
      </c>
      <c r="L39" s="75">
        <v>1698737.28</v>
      </c>
      <c r="M39" s="75">
        <v>1302942.8399999999</v>
      </c>
      <c r="N39" s="75">
        <v>2997609.4029250001</v>
      </c>
      <c r="O39" s="75">
        <v>2178834.7399999998</v>
      </c>
      <c r="P39" s="75">
        <v>877592.12000000011</v>
      </c>
      <c r="Q39" s="75">
        <v>315581.56</v>
      </c>
      <c r="R39" s="75">
        <v>412580.67999999993</v>
      </c>
      <c r="S39" s="75">
        <v>179595.78</v>
      </c>
      <c r="T39" s="75">
        <v>369975.8</v>
      </c>
      <c r="U39" s="75">
        <v>3454315.21</v>
      </c>
    </row>
    <row r="40" spans="1:21" ht="15.75" thickBot="1" x14ac:dyDescent="0.3">
      <c r="A40" s="76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</row>
    <row r="41" spans="1:21" s="35" customFormat="1" ht="31.5" thickTop="1" thickBot="1" x14ac:dyDescent="0.3">
      <c r="A41" s="48" t="s">
        <v>112</v>
      </c>
      <c r="B41" s="34">
        <v>63574.700000000004</v>
      </c>
      <c r="C41" s="34">
        <v>60598.389999999985</v>
      </c>
      <c r="D41" s="34">
        <v>41537.15</v>
      </c>
      <c r="E41" s="34">
        <v>32619.079999999994</v>
      </c>
      <c r="F41" s="34">
        <v>90890.00999999998</v>
      </c>
      <c r="G41" s="34">
        <v>190215.67999999999</v>
      </c>
      <c r="H41" s="34">
        <v>244041.43</v>
      </c>
      <c r="I41" s="34">
        <v>105991.64</v>
      </c>
      <c r="J41" s="34">
        <v>399661.62999999995</v>
      </c>
      <c r="K41" s="34">
        <v>479392.51</v>
      </c>
      <c r="L41" s="34">
        <v>297751.31000000006</v>
      </c>
      <c r="M41" s="34">
        <v>165507.25999999998</v>
      </c>
      <c r="N41" s="34">
        <v>580623.9800000001</v>
      </c>
      <c r="O41" s="34">
        <v>207212.47</v>
      </c>
      <c r="P41" s="34">
        <v>152726.97999999998</v>
      </c>
      <c r="Q41" s="34">
        <v>36211.35</v>
      </c>
      <c r="R41" s="34">
        <v>70372.990000000005</v>
      </c>
      <c r="S41" s="34">
        <v>39615.19</v>
      </c>
      <c r="T41" s="34">
        <v>53300.18</v>
      </c>
      <c r="U41" s="34">
        <v>600529.84000000008</v>
      </c>
    </row>
    <row r="42" spans="1:21" ht="16.5" hidden="1" thickTop="1" thickBot="1" x14ac:dyDescent="0.3">
      <c r="A42" s="46" t="s">
        <v>113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s="35" customFormat="1" ht="16.5" hidden="1" thickTop="1" thickBot="1" x14ac:dyDescent="0.3">
      <c r="A43" s="48" t="s">
        <v>114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ht="16.5" hidden="1" thickTop="1" thickBot="1" x14ac:dyDescent="0.3">
      <c r="A44" s="46" t="s">
        <v>115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s="35" customFormat="1" ht="16.5" hidden="1" thickTop="1" thickBot="1" x14ac:dyDescent="0.3">
      <c r="A45" s="48" t="s">
        <v>116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1" ht="16.5" hidden="1" thickTop="1" thickBot="1" x14ac:dyDescent="0.3">
      <c r="A46" s="46" t="s">
        <v>117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1:21" s="35" customFormat="1" ht="16.5" hidden="1" thickTop="1" thickBot="1" x14ac:dyDescent="0.3">
      <c r="A47" s="48" t="s">
        <v>118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1:21" ht="16.5" hidden="1" thickTop="1" thickBot="1" x14ac:dyDescent="0.3">
      <c r="A48" s="46" t="s">
        <v>119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1:21" s="35" customFormat="1" ht="16.5" hidden="1" thickTop="1" thickBot="1" x14ac:dyDescent="0.3">
      <c r="A49" s="48" t="s">
        <v>120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1:21" ht="16.5" hidden="1" thickTop="1" thickBot="1" x14ac:dyDescent="0.3">
      <c r="A50" s="46" t="s">
        <v>121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1:21" ht="46.5" thickTop="1" thickBot="1" x14ac:dyDescent="0.3">
      <c r="A51" s="77" t="s">
        <v>122</v>
      </c>
      <c r="B51" s="36">
        <v>110220.23999999999</v>
      </c>
      <c r="C51" s="36">
        <v>114609.09</v>
      </c>
      <c r="D51" s="36">
        <v>79992.960000000006</v>
      </c>
      <c r="E51" s="36">
        <v>46630.47</v>
      </c>
      <c r="F51" s="36">
        <v>179526.13999999998</v>
      </c>
      <c r="G51" s="36">
        <v>295795.73</v>
      </c>
      <c r="H51" s="36">
        <v>509409.7900000001</v>
      </c>
      <c r="I51" s="36">
        <v>213014.38999999998</v>
      </c>
      <c r="J51" s="36">
        <v>955379.68</v>
      </c>
      <c r="K51" s="36">
        <v>701649.14</v>
      </c>
      <c r="L51" s="36">
        <v>454667.61</v>
      </c>
      <c r="M51" s="36">
        <v>410879.79</v>
      </c>
      <c r="N51" s="36">
        <v>604227.25</v>
      </c>
      <c r="O51" s="36">
        <v>474321.26</v>
      </c>
      <c r="P51" s="36">
        <v>278704.64000000001</v>
      </c>
      <c r="Q51" s="36">
        <v>87917.57</v>
      </c>
      <c r="R51" s="36">
        <v>115093.35999999999</v>
      </c>
      <c r="S51" s="36">
        <v>91226.479999999981</v>
      </c>
      <c r="T51" s="36">
        <v>129255.95999999999</v>
      </c>
      <c r="U51" s="36">
        <v>1235782.1500000001</v>
      </c>
    </row>
    <row r="52" spans="1:21" s="35" customFormat="1" ht="16.5" thickTop="1" thickBot="1" x14ac:dyDescent="0.3">
      <c r="A52" s="78" t="s">
        <v>113</v>
      </c>
      <c r="B52" s="34">
        <v>70582.69</v>
      </c>
      <c r="C52" s="34">
        <v>66148.639999999999</v>
      </c>
      <c r="D52" s="34">
        <v>54113.07</v>
      </c>
      <c r="E52" s="34">
        <v>24211.47</v>
      </c>
      <c r="F52" s="34">
        <v>113159.69</v>
      </c>
      <c r="G52" s="34">
        <v>113021.1</v>
      </c>
      <c r="H52" s="34">
        <v>154551.67999999999</v>
      </c>
      <c r="I52" s="34">
        <v>95017.64</v>
      </c>
      <c r="J52" s="34">
        <v>211344.44</v>
      </c>
      <c r="K52" s="34">
        <v>188814.40999999997</v>
      </c>
      <c r="L52" s="34">
        <v>186746.41</v>
      </c>
      <c r="M52" s="34">
        <v>138155.15</v>
      </c>
      <c r="N52" s="34">
        <v>261772.33</v>
      </c>
      <c r="O52" s="34">
        <v>218237.37</v>
      </c>
      <c r="P52" s="34">
        <v>136055.67000000001</v>
      </c>
      <c r="Q52" s="34">
        <v>0</v>
      </c>
      <c r="R52" s="34">
        <v>35234.36</v>
      </c>
      <c r="S52" s="34">
        <v>0</v>
      </c>
      <c r="T52" s="34">
        <v>35504.089999999997</v>
      </c>
      <c r="U52" s="34">
        <v>315870.42000000004</v>
      </c>
    </row>
    <row r="53" spans="1:21" ht="16.5" thickTop="1" thickBot="1" x14ac:dyDescent="0.3">
      <c r="A53" s="77" t="s">
        <v>118</v>
      </c>
      <c r="B53" s="36">
        <v>10951.2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23601.31</v>
      </c>
      <c r="L53" s="36">
        <v>52200</v>
      </c>
      <c r="M53" s="36">
        <v>0</v>
      </c>
      <c r="N53" s="36">
        <v>0</v>
      </c>
      <c r="O53" s="36">
        <v>29409.119999999999</v>
      </c>
      <c r="P53" s="36">
        <v>0</v>
      </c>
      <c r="Q53" s="36">
        <v>0</v>
      </c>
      <c r="R53" s="36">
        <v>3532.8</v>
      </c>
      <c r="S53" s="36">
        <v>0</v>
      </c>
      <c r="T53" s="36">
        <v>12222</v>
      </c>
      <c r="U53" s="36">
        <v>0</v>
      </c>
    </row>
    <row r="54" spans="1:21" s="35" customFormat="1" ht="16.5" thickTop="1" thickBot="1" x14ac:dyDescent="0.3">
      <c r="A54" s="78" t="s">
        <v>123</v>
      </c>
      <c r="B54" s="34">
        <v>143267.04</v>
      </c>
      <c r="C54" s="34">
        <v>53855.39</v>
      </c>
      <c r="D54" s="34">
        <v>38011.03</v>
      </c>
      <c r="E54" s="34">
        <v>22022.15</v>
      </c>
      <c r="F54" s="34">
        <v>49406.559999999998</v>
      </c>
      <c r="G54" s="34">
        <v>72196</v>
      </c>
      <c r="H54" s="34">
        <v>88679.79</v>
      </c>
      <c r="I54" s="34">
        <v>55191.88</v>
      </c>
      <c r="J54" s="34">
        <v>332267.32</v>
      </c>
      <c r="K54" s="34">
        <v>180391.43999999997</v>
      </c>
      <c r="L54" s="34">
        <v>97190.12999999999</v>
      </c>
      <c r="M54" s="34">
        <v>105267.03</v>
      </c>
      <c r="N54" s="34">
        <v>154865.592925</v>
      </c>
      <c r="O54" s="34">
        <v>119368.84</v>
      </c>
      <c r="P54" s="34">
        <v>73320.14</v>
      </c>
      <c r="Q54" s="34">
        <v>62475.53</v>
      </c>
      <c r="R54" s="34">
        <v>45820.240000000005</v>
      </c>
      <c r="S54" s="34">
        <v>20226.330000000002</v>
      </c>
      <c r="T54" s="34">
        <v>48070.28</v>
      </c>
      <c r="U54" s="34">
        <v>172305.53</v>
      </c>
    </row>
    <row r="55" spans="1:21" ht="16.5" thickTop="1" thickBot="1" x14ac:dyDescent="0.3">
      <c r="A55" s="77" t="s">
        <v>117</v>
      </c>
      <c r="B55" s="36">
        <v>36479.730000000003</v>
      </c>
      <c r="C55" s="36">
        <v>36122.129999999997</v>
      </c>
      <c r="D55" s="36">
        <v>15542.51</v>
      </c>
      <c r="E55" s="36">
        <v>12698.95</v>
      </c>
      <c r="F55" s="36">
        <v>49689.46</v>
      </c>
      <c r="G55" s="36">
        <v>113598.76</v>
      </c>
      <c r="H55" s="36">
        <v>125078.21</v>
      </c>
      <c r="I55" s="36">
        <v>47848.1</v>
      </c>
      <c r="J55" s="36">
        <v>261000</v>
      </c>
      <c r="K55" s="36">
        <v>118676.96</v>
      </c>
      <c r="L55" s="36">
        <v>160642.09</v>
      </c>
      <c r="M55" s="36">
        <v>78594.289999999994</v>
      </c>
      <c r="N55" s="36">
        <v>234766.55</v>
      </c>
      <c r="O55" s="36">
        <v>189869.91</v>
      </c>
      <c r="P55" s="36">
        <v>58389.64</v>
      </c>
      <c r="Q55" s="36">
        <v>24365.98</v>
      </c>
      <c r="R55" s="36">
        <v>37550.85</v>
      </c>
      <c r="S55" s="36"/>
      <c r="T55" s="36"/>
      <c r="U55" s="36">
        <v>180327.33</v>
      </c>
    </row>
    <row r="56" spans="1:21" s="35" customFormat="1" ht="46.5" thickTop="1" thickBot="1" x14ac:dyDescent="0.3">
      <c r="A56" s="78" t="s">
        <v>124</v>
      </c>
      <c r="B56" s="34">
        <v>22391.86</v>
      </c>
      <c r="C56" s="34">
        <v>82687.56</v>
      </c>
      <c r="D56" s="34">
        <v>13404.49</v>
      </c>
      <c r="E56" s="34">
        <v>7700.56</v>
      </c>
      <c r="F56" s="34">
        <v>32991.9</v>
      </c>
      <c r="G56" s="34">
        <v>60438.38</v>
      </c>
      <c r="H56" s="34">
        <v>82032.78</v>
      </c>
      <c r="I56" s="34">
        <v>30734.78</v>
      </c>
      <c r="J56" s="34">
        <v>512890.68</v>
      </c>
      <c r="K56" s="34">
        <v>294692.66000000003</v>
      </c>
      <c r="L56" s="34">
        <v>91177.25</v>
      </c>
      <c r="M56" s="34">
        <v>165982.71</v>
      </c>
      <c r="N56" s="34">
        <v>488915.88</v>
      </c>
      <c r="O56" s="34">
        <v>352927.69</v>
      </c>
      <c r="P56" s="34">
        <v>36112.879999999997</v>
      </c>
      <c r="Q56" s="34">
        <v>52127.89</v>
      </c>
      <c r="R56" s="34">
        <v>21657.8</v>
      </c>
      <c r="S56" s="34">
        <v>5792.7699999999995</v>
      </c>
      <c r="T56" s="34">
        <v>18607.37</v>
      </c>
      <c r="U56" s="34">
        <v>342562.97</v>
      </c>
    </row>
    <row r="57" spans="1:21" ht="16.5" thickTop="1" thickBot="1" x14ac:dyDescent="0.3">
      <c r="A57" s="77" t="s">
        <v>125</v>
      </c>
      <c r="B57" s="36">
        <v>95499.94</v>
      </c>
      <c r="C57" s="36">
        <v>101029.53</v>
      </c>
      <c r="D57" s="36">
        <v>52449.31</v>
      </c>
      <c r="E57" s="36">
        <v>30088.92</v>
      </c>
      <c r="F57" s="36">
        <v>129185.53</v>
      </c>
      <c r="G57" s="36">
        <v>237063.44</v>
      </c>
      <c r="H57" s="36">
        <v>320503.64</v>
      </c>
      <c r="I57" s="36">
        <v>120590.02</v>
      </c>
      <c r="J57" s="36">
        <v>593872.49</v>
      </c>
      <c r="K57" s="36">
        <v>373848.96</v>
      </c>
      <c r="L57" s="36">
        <v>358362.48</v>
      </c>
      <c r="M57" s="36">
        <v>238556.61</v>
      </c>
      <c r="N57" s="36">
        <v>672437.82</v>
      </c>
      <c r="O57" s="36">
        <v>587488.07999999996</v>
      </c>
      <c r="P57" s="36">
        <v>142282.17000000001</v>
      </c>
      <c r="Q57" s="36">
        <v>52483.24</v>
      </c>
      <c r="R57" s="36">
        <v>83318.28</v>
      </c>
      <c r="S57" s="36">
        <v>22735.01</v>
      </c>
      <c r="T57" s="36">
        <v>73015.92</v>
      </c>
      <c r="U57" s="36">
        <v>606936.97</v>
      </c>
    </row>
    <row r="58" spans="1:21" s="35" customFormat="1" ht="46.5" thickTop="1" thickBot="1" x14ac:dyDescent="0.3">
      <c r="A58" s="78" t="s">
        <v>126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</row>
    <row r="59" spans="1:21" ht="16.5" thickTop="1" thickBot="1" x14ac:dyDescent="0.3">
      <c r="A59" s="7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1" s="35" customFormat="1" ht="16.5" thickTop="1" thickBot="1" x14ac:dyDescent="0.3">
      <c r="A60" s="7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</row>
    <row r="61" spans="1:21" s="7" customFormat="1" ht="16.5" thickTop="1" thickBot="1" x14ac:dyDescent="0.3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</row>
    <row r="62" spans="1:21" s="80" customFormat="1" ht="15.75" thickBot="1" x14ac:dyDescent="0.3">
      <c r="A62" s="7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</row>
    <row r="63" spans="1:21" s="28" customFormat="1" ht="30" x14ac:dyDescent="0.25">
      <c r="A63" s="26" t="s">
        <v>127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1:21" ht="15.75" thickBot="1" x14ac:dyDescent="0.3">
      <c r="A64" s="40"/>
    </row>
    <row r="65" spans="1:21" s="35" customFormat="1" ht="16.5" thickTop="1" thickBot="1" x14ac:dyDescent="0.3">
      <c r="A65" s="32" t="s">
        <v>76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</row>
    <row r="66" spans="1:21" ht="16.5" thickTop="1" thickBot="1" x14ac:dyDescent="0.3">
      <c r="A66" s="29" t="s">
        <v>77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</row>
    <row r="67" spans="1:21" s="35" customFormat="1" ht="16.5" thickTop="1" thickBot="1" x14ac:dyDescent="0.3">
      <c r="A67" s="32" t="s">
        <v>78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</row>
    <row r="68" spans="1:21" ht="16.5" thickTop="1" thickBot="1" x14ac:dyDescent="0.3">
      <c r="A68" s="29" t="s">
        <v>79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</row>
    <row r="69" spans="1:21" s="7" customFormat="1" ht="16.5" thickTop="1" thickBot="1" x14ac:dyDescent="0.3">
      <c r="A69" s="43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</sheetData>
  <pageMargins left="0.7" right="0.7" top="0.75" bottom="0.75" header="0.3" footer="0.3"/>
  <pageSetup paperSize="9" orientation="portrait" horizont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15AE-F050-4849-B6EF-487A8FF97809}">
  <dimension ref="A1:V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RowHeight="15" x14ac:dyDescent="0.25"/>
  <cols>
    <col min="1" max="1" width="70.28515625" style="40" customWidth="1"/>
    <col min="2" max="2" width="1.28515625" customWidth="1"/>
    <col min="3" max="22" width="14.28515625" style="31" customWidth="1"/>
    <col min="23" max="106" width="14.28515625" customWidth="1"/>
    <col min="257" max="257" width="70.28515625" customWidth="1"/>
    <col min="258" max="258" width="1.28515625" customWidth="1"/>
    <col min="259" max="362" width="14.28515625" customWidth="1"/>
    <col min="513" max="513" width="70.28515625" customWidth="1"/>
    <col min="514" max="514" width="1.28515625" customWidth="1"/>
    <col min="515" max="618" width="14.28515625" customWidth="1"/>
    <col min="769" max="769" width="70.28515625" customWidth="1"/>
    <col min="770" max="770" width="1.28515625" customWidth="1"/>
    <col min="771" max="874" width="14.28515625" customWidth="1"/>
    <col min="1025" max="1025" width="70.28515625" customWidth="1"/>
    <col min="1026" max="1026" width="1.28515625" customWidth="1"/>
    <col min="1027" max="1130" width="14.28515625" customWidth="1"/>
    <col min="1281" max="1281" width="70.28515625" customWidth="1"/>
    <col min="1282" max="1282" width="1.28515625" customWidth="1"/>
    <col min="1283" max="1386" width="14.28515625" customWidth="1"/>
    <col min="1537" max="1537" width="70.28515625" customWidth="1"/>
    <col min="1538" max="1538" width="1.28515625" customWidth="1"/>
    <col min="1539" max="1642" width="14.28515625" customWidth="1"/>
    <col min="1793" max="1793" width="70.28515625" customWidth="1"/>
    <col min="1794" max="1794" width="1.28515625" customWidth="1"/>
    <col min="1795" max="1898" width="14.28515625" customWidth="1"/>
    <col min="2049" max="2049" width="70.28515625" customWidth="1"/>
    <col min="2050" max="2050" width="1.28515625" customWidth="1"/>
    <col min="2051" max="2154" width="14.28515625" customWidth="1"/>
    <col min="2305" max="2305" width="70.28515625" customWidth="1"/>
    <col min="2306" max="2306" width="1.28515625" customWidth="1"/>
    <col min="2307" max="2410" width="14.28515625" customWidth="1"/>
    <col min="2561" max="2561" width="70.28515625" customWidth="1"/>
    <col min="2562" max="2562" width="1.28515625" customWidth="1"/>
    <col min="2563" max="2666" width="14.28515625" customWidth="1"/>
    <col min="2817" max="2817" width="70.28515625" customWidth="1"/>
    <col min="2818" max="2818" width="1.28515625" customWidth="1"/>
    <col min="2819" max="2922" width="14.28515625" customWidth="1"/>
    <col min="3073" max="3073" width="70.28515625" customWidth="1"/>
    <col min="3074" max="3074" width="1.28515625" customWidth="1"/>
    <col min="3075" max="3178" width="14.28515625" customWidth="1"/>
    <col min="3329" max="3329" width="70.28515625" customWidth="1"/>
    <col min="3330" max="3330" width="1.28515625" customWidth="1"/>
    <col min="3331" max="3434" width="14.28515625" customWidth="1"/>
    <col min="3585" max="3585" width="70.28515625" customWidth="1"/>
    <col min="3586" max="3586" width="1.28515625" customWidth="1"/>
    <col min="3587" max="3690" width="14.28515625" customWidth="1"/>
    <col min="3841" max="3841" width="70.28515625" customWidth="1"/>
    <col min="3842" max="3842" width="1.28515625" customWidth="1"/>
    <col min="3843" max="3946" width="14.28515625" customWidth="1"/>
    <col min="4097" max="4097" width="70.28515625" customWidth="1"/>
    <col min="4098" max="4098" width="1.28515625" customWidth="1"/>
    <col min="4099" max="4202" width="14.28515625" customWidth="1"/>
    <col min="4353" max="4353" width="70.28515625" customWidth="1"/>
    <col min="4354" max="4354" width="1.28515625" customWidth="1"/>
    <col min="4355" max="4458" width="14.28515625" customWidth="1"/>
    <col min="4609" max="4609" width="70.28515625" customWidth="1"/>
    <col min="4610" max="4610" width="1.28515625" customWidth="1"/>
    <col min="4611" max="4714" width="14.28515625" customWidth="1"/>
    <col min="4865" max="4865" width="70.28515625" customWidth="1"/>
    <col min="4866" max="4866" width="1.28515625" customWidth="1"/>
    <col min="4867" max="4970" width="14.28515625" customWidth="1"/>
    <col min="5121" max="5121" width="70.28515625" customWidth="1"/>
    <col min="5122" max="5122" width="1.28515625" customWidth="1"/>
    <col min="5123" max="5226" width="14.28515625" customWidth="1"/>
    <col min="5377" max="5377" width="70.28515625" customWidth="1"/>
    <col min="5378" max="5378" width="1.28515625" customWidth="1"/>
    <col min="5379" max="5482" width="14.28515625" customWidth="1"/>
    <col min="5633" max="5633" width="70.28515625" customWidth="1"/>
    <col min="5634" max="5634" width="1.28515625" customWidth="1"/>
    <col min="5635" max="5738" width="14.28515625" customWidth="1"/>
    <col min="5889" max="5889" width="70.28515625" customWidth="1"/>
    <col min="5890" max="5890" width="1.28515625" customWidth="1"/>
    <col min="5891" max="5994" width="14.28515625" customWidth="1"/>
    <col min="6145" max="6145" width="70.28515625" customWidth="1"/>
    <col min="6146" max="6146" width="1.28515625" customWidth="1"/>
    <col min="6147" max="6250" width="14.28515625" customWidth="1"/>
    <col min="6401" max="6401" width="70.28515625" customWidth="1"/>
    <col min="6402" max="6402" width="1.28515625" customWidth="1"/>
    <col min="6403" max="6506" width="14.28515625" customWidth="1"/>
    <col min="6657" max="6657" width="70.28515625" customWidth="1"/>
    <col min="6658" max="6658" width="1.28515625" customWidth="1"/>
    <col min="6659" max="6762" width="14.28515625" customWidth="1"/>
    <col min="6913" max="6913" width="70.28515625" customWidth="1"/>
    <col min="6914" max="6914" width="1.28515625" customWidth="1"/>
    <col min="6915" max="7018" width="14.28515625" customWidth="1"/>
    <col min="7169" max="7169" width="70.28515625" customWidth="1"/>
    <col min="7170" max="7170" width="1.28515625" customWidth="1"/>
    <col min="7171" max="7274" width="14.28515625" customWidth="1"/>
    <col min="7425" max="7425" width="70.28515625" customWidth="1"/>
    <col min="7426" max="7426" width="1.28515625" customWidth="1"/>
    <col min="7427" max="7530" width="14.28515625" customWidth="1"/>
    <col min="7681" max="7681" width="70.28515625" customWidth="1"/>
    <col min="7682" max="7682" width="1.28515625" customWidth="1"/>
    <col min="7683" max="7786" width="14.28515625" customWidth="1"/>
    <col min="7937" max="7937" width="70.28515625" customWidth="1"/>
    <col min="7938" max="7938" width="1.28515625" customWidth="1"/>
    <col min="7939" max="8042" width="14.28515625" customWidth="1"/>
    <col min="8193" max="8193" width="70.28515625" customWidth="1"/>
    <col min="8194" max="8194" width="1.28515625" customWidth="1"/>
    <col min="8195" max="8298" width="14.28515625" customWidth="1"/>
    <col min="8449" max="8449" width="70.28515625" customWidth="1"/>
    <col min="8450" max="8450" width="1.28515625" customWidth="1"/>
    <col min="8451" max="8554" width="14.28515625" customWidth="1"/>
    <col min="8705" max="8705" width="70.28515625" customWidth="1"/>
    <col min="8706" max="8706" width="1.28515625" customWidth="1"/>
    <col min="8707" max="8810" width="14.28515625" customWidth="1"/>
    <col min="8961" max="8961" width="70.28515625" customWidth="1"/>
    <col min="8962" max="8962" width="1.28515625" customWidth="1"/>
    <col min="8963" max="9066" width="14.28515625" customWidth="1"/>
    <col min="9217" max="9217" width="70.28515625" customWidth="1"/>
    <col min="9218" max="9218" width="1.28515625" customWidth="1"/>
    <col min="9219" max="9322" width="14.28515625" customWidth="1"/>
    <col min="9473" max="9473" width="70.28515625" customWidth="1"/>
    <col min="9474" max="9474" width="1.28515625" customWidth="1"/>
    <col min="9475" max="9578" width="14.28515625" customWidth="1"/>
    <col min="9729" max="9729" width="70.28515625" customWidth="1"/>
    <col min="9730" max="9730" width="1.28515625" customWidth="1"/>
    <col min="9731" max="9834" width="14.28515625" customWidth="1"/>
    <col min="9985" max="9985" width="70.28515625" customWidth="1"/>
    <col min="9986" max="9986" width="1.28515625" customWidth="1"/>
    <col min="9987" max="10090" width="14.28515625" customWidth="1"/>
    <col min="10241" max="10241" width="70.28515625" customWidth="1"/>
    <col min="10242" max="10242" width="1.28515625" customWidth="1"/>
    <col min="10243" max="10346" width="14.28515625" customWidth="1"/>
    <col min="10497" max="10497" width="70.28515625" customWidth="1"/>
    <col min="10498" max="10498" width="1.28515625" customWidth="1"/>
    <col min="10499" max="10602" width="14.28515625" customWidth="1"/>
    <col min="10753" max="10753" width="70.28515625" customWidth="1"/>
    <col min="10754" max="10754" width="1.28515625" customWidth="1"/>
    <col min="10755" max="10858" width="14.28515625" customWidth="1"/>
    <col min="11009" max="11009" width="70.28515625" customWidth="1"/>
    <col min="11010" max="11010" width="1.28515625" customWidth="1"/>
    <col min="11011" max="11114" width="14.28515625" customWidth="1"/>
    <col min="11265" max="11265" width="70.28515625" customWidth="1"/>
    <col min="11266" max="11266" width="1.28515625" customWidth="1"/>
    <col min="11267" max="11370" width="14.28515625" customWidth="1"/>
    <col min="11521" max="11521" width="70.28515625" customWidth="1"/>
    <col min="11522" max="11522" width="1.28515625" customWidth="1"/>
    <col min="11523" max="11626" width="14.28515625" customWidth="1"/>
    <col min="11777" max="11777" width="70.28515625" customWidth="1"/>
    <col min="11778" max="11778" width="1.28515625" customWidth="1"/>
    <col min="11779" max="11882" width="14.28515625" customWidth="1"/>
    <col min="12033" max="12033" width="70.28515625" customWidth="1"/>
    <col min="12034" max="12034" width="1.28515625" customWidth="1"/>
    <col min="12035" max="12138" width="14.28515625" customWidth="1"/>
    <col min="12289" max="12289" width="70.28515625" customWidth="1"/>
    <col min="12290" max="12290" width="1.28515625" customWidth="1"/>
    <col min="12291" max="12394" width="14.28515625" customWidth="1"/>
    <col min="12545" max="12545" width="70.28515625" customWidth="1"/>
    <col min="12546" max="12546" width="1.28515625" customWidth="1"/>
    <col min="12547" max="12650" width="14.28515625" customWidth="1"/>
    <col min="12801" max="12801" width="70.28515625" customWidth="1"/>
    <col min="12802" max="12802" width="1.28515625" customWidth="1"/>
    <col min="12803" max="12906" width="14.28515625" customWidth="1"/>
    <col min="13057" max="13057" width="70.28515625" customWidth="1"/>
    <col min="13058" max="13058" width="1.28515625" customWidth="1"/>
    <col min="13059" max="13162" width="14.28515625" customWidth="1"/>
    <col min="13313" max="13313" width="70.28515625" customWidth="1"/>
    <col min="13314" max="13314" width="1.28515625" customWidth="1"/>
    <col min="13315" max="13418" width="14.28515625" customWidth="1"/>
    <col min="13569" max="13569" width="70.28515625" customWidth="1"/>
    <col min="13570" max="13570" width="1.28515625" customWidth="1"/>
    <col min="13571" max="13674" width="14.28515625" customWidth="1"/>
    <col min="13825" max="13825" width="70.28515625" customWidth="1"/>
    <col min="13826" max="13826" width="1.28515625" customWidth="1"/>
    <col min="13827" max="13930" width="14.28515625" customWidth="1"/>
    <col min="14081" max="14081" width="70.28515625" customWidth="1"/>
    <col min="14082" max="14082" width="1.28515625" customWidth="1"/>
    <col min="14083" max="14186" width="14.28515625" customWidth="1"/>
    <col min="14337" max="14337" width="70.28515625" customWidth="1"/>
    <col min="14338" max="14338" width="1.28515625" customWidth="1"/>
    <col min="14339" max="14442" width="14.28515625" customWidth="1"/>
    <col min="14593" max="14593" width="70.28515625" customWidth="1"/>
    <col min="14594" max="14594" width="1.28515625" customWidth="1"/>
    <col min="14595" max="14698" width="14.28515625" customWidth="1"/>
    <col min="14849" max="14849" width="70.28515625" customWidth="1"/>
    <col min="14850" max="14850" width="1.28515625" customWidth="1"/>
    <col min="14851" max="14954" width="14.28515625" customWidth="1"/>
    <col min="15105" max="15105" width="70.28515625" customWidth="1"/>
    <col min="15106" max="15106" width="1.28515625" customWidth="1"/>
    <col min="15107" max="15210" width="14.28515625" customWidth="1"/>
    <col min="15361" max="15361" width="70.28515625" customWidth="1"/>
    <col min="15362" max="15362" width="1.28515625" customWidth="1"/>
    <col min="15363" max="15466" width="14.28515625" customWidth="1"/>
    <col min="15617" max="15617" width="70.28515625" customWidth="1"/>
    <col min="15618" max="15618" width="1.28515625" customWidth="1"/>
    <col min="15619" max="15722" width="14.28515625" customWidth="1"/>
    <col min="15873" max="15873" width="70.28515625" customWidth="1"/>
    <col min="15874" max="15874" width="1.28515625" customWidth="1"/>
    <col min="15875" max="15978" width="14.28515625" customWidth="1"/>
    <col min="16129" max="16129" width="70.28515625" customWidth="1"/>
    <col min="16130" max="16130" width="1.28515625" customWidth="1"/>
    <col min="16131" max="16234" width="14.28515625" customWidth="1"/>
  </cols>
  <sheetData>
    <row r="1" spans="1:22" s="25" customFormat="1" ht="37.5" customHeight="1" thickBot="1" x14ac:dyDescent="0.3">
      <c r="A1" s="24" t="s">
        <v>128</v>
      </c>
      <c r="C1" s="25" t="s">
        <v>48</v>
      </c>
      <c r="D1" s="25" t="s">
        <v>49</v>
      </c>
      <c r="E1" s="25" t="s">
        <v>50</v>
      </c>
      <c r="F1" s="25" t="s">
        <v>51</v>
      </c>
      <c r="G1" s="25" t="s">
        <v>52</v>
      </c>
      <c r="H1" s="25" t="s">
        <v>53</v>
      </c>
      <c r="I1" s="25" t="s">
        <v>54</v>
      </c>
      <c r="J1" s="25" t="s">
        <v>55</v>
      </c>
      <c r="K1" s="25" t="s">
        <v>56</v>
      </c>
      <c r="L1" s="25" t="s">
        <v>57</v>
      </c>
      <c r="M1" s="25" t="s">
        <v>58</v>
      </c>
      <c r="N1" s="25" t="s">
        <v>59</v>
      </c>
      <c r="O1" s="25" t="s">
        <v>60</v>
      </c>
      <c r="P1" s="25" t="s">
        <v>61</v>
      </c>
      <c r="Q1" s="25" t="s">
        <v>62</v>
      </c>
      <c r="R1" s="25" t="s">
        <v>63</v>
      </c>
      <c r="S1" s="25" t="s">
        <v>64</v>
      </c>
      <c r="T1" s="25" t="s">
        <v>65</v>
      </c>
      <c r="U1" s="25" t="s">
        <v>66</v>
      </c>
      <c r="V1" s="25" t="s">
        <v>67</v>
      </c>
    </row>
    <row r="2" spans="1:22" s="28" customFormat="1" ht="16.5" customHeight="1" thickBot="1" x14ac:dyDescent="0.3">
      <c r="A2" s="26"/>
      <c r="B2" s="19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s="35" customFormat="1" ht="16.5" thickTop="1" thickBot="1" x14ac:dyDescent="0.3">
      <c r="A3" s="32" t="s">
        <v>129</v>
      </c>
      <c r="B3" s="33"/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</row>
    <row r="4" spans="1:22" ht="16.5" thickTop="1" thickBot="1" x14ac:dyDescent="0.3">
      <c r="A4" s="29" t="s">
        <v>130</v>
      </c>
      <c r="B4" s="30">
        <v>0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0</v>
      </c>
      <c r="K4" s="42">
        <v>5</v>
      </c>
      <c r="L4" s="42">
        <v>0</v>
      </c>
      <c r="M4" s="42">
        <v>0</v>
      </c>
      <c r="N4" s="42">
        <v>1</v>
      </c>
      <c r="O4" s="42">
        <v>0</v>
      </c>
      <c r="P4" s="42">
        <v>2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</row>
    <row r="5" spans="1:22" s="35" customFormat="1" ht="31.5" thickTop="1" thickBot="1" x14ac:dyDescent="0.3">
      <c r="A5" s="47" t="s">
        <v>131</v>
      </c>
      <c r="B5" s="33"/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295360.26</v>
      </c>
      <c r="L5" s="41">
        <v>0</v>
      </c>
      <c r="M5" s="41">
        <v>0</v>
      </c>
      <c r="N5" s="41">
        <v>63030.69</v>
      </c>
      <c r="O5" s="41">
        <v>0</v>
      </c>
      <c r="P5" s="41">
        <v>92018.33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</row>
    <row r="6" spans="1:22" s="7" customFormat="1" ht="16.5" thickTop="1" thickBot="1" x14ac:dyDescent="0.3">
      <c r="A6" s="37"/>
      <c r="B6" s="3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2" x14ac:dyDescent="0.25">
      <c r="A7" s="29"/>
      <c r="B7" s="30"/>
    </row>
  </sheetData>
  <pageMargins left="0.7" right="0.7" top="0.75" bottom="0.75" header="0.3" footer="0.3"/>
  <pageSetup paperSize="9" orientation="landscape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Основные финансовые показатели</vt:lpstr>
      <vt:lpstr>За 1 квартал 2019</vt:lpstr>
      <vt:lpstr>За 2 квартал 2019</vt:lpstr>
      <vt:lpstr>За 3 квартал 2019</vt:lpstr>
      <vt:lpstr>За 4 квартал 2019</vt:lpstr>
      <vt:lpstr>Коммунальные услуги</vt:lpstr>
      <vt:lpstr>Выполняемые работы услуги</vt:lpstr>
      <vt:lpstr>Претензионно-исковая работа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</dc:creator>
  <cp:lastModifiedBy>Александр Кричевцов</cp:lastModifiedBy>
  <cp:lastPrinted>2016-03-24T10:33:12Z</cp:lastPrinted>
  <dcterms:created xsi:type="dcterms:W3CDTF">2016-02-10T07:41:45Z</dcterms:created>
  <dcterms:modified xsi:type="dcterms:W3CDTF">2020-04-03T12:01:15Z</dcterms:modified>
</cp:coreProperties>
</file>