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08fb7427b6cc781/Работа/06. РЕФОРМА ЖКХ/Годовые отчеты/Отчет за 2021 год/ООО УК Уютный дом/ГИС/"/>
    </mc:Choice>
  </mc:AlternateContent>
  <xr:revisionPtr revIDLastSave="0" documentId="8_{C8D9D6DE-8FEC-484E-B055-094E7B1B178D}" xr6:coauthVersionLast="47" xr6:coauthVersionMax="47" xr10:uidLastSave="{00000000-0000-0000-0000-000000000000}"/>
  <bookViews>
    <workbookView xWindow="3200" yWindow="2040" windowWidth="17830" windowHeight="10270" tabRatio="680" xr2:uid="{00000000-000D-0000-FFFF-FFFF00000000}"/>
  </bookViews>
  <sheets>
    <sheet name="Основные финансовые показатели" sheetId="1" r:id="rId1"/>
    <sheet name="За 1 квартал 2021" sheetId="3" r:id="rId2"/>
    <sheet name="За 2 квартал 2021" sheetId="4" r:id="rId3"/>
    <sheet name="За 3 квартал 2021" sheetId="5" r:id="rId4"/>
    <sheet name="За 4 квартал 2021" sheetId="6" r:id="rId5"/>
    <sheet name="Коммунальные услуги" sheetId="7" r:id="rId6"/>
    <sheet name="Выполняемые работы услуги" sheetId="8" r:id="rId7"/>
    <sheet name="Претензионно-исковая работа" sheetId="9" r:id="rId8"/>
  </sheets>
  <definedNames>
    <definedName name="_xlnm.Print_Area" localSheetId="6">'Выполняемые работы услуги'!$A$1:$U$67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9" l="1"/>
  <c r="M5" i="9"/>
  <c r="L5" i="9"/>
  <c r="I5" i="9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O6" i="7"/>
  <c r="N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</author>
  </authors>
  <commentList>
    <comment ref="A4" authorId="0" shapeId="0" xr:uid="{F125BA25-175E-4BD0-B63B-12C7A5175D6E}">
      <text>
        <r>
          <rPr>
            <b/>
            <sz val="9"/>
            <color indexed="81"/>
            <rFont val="Tahoma"/>
            <charset val="1"/>
          </rPr>
          <t>Авансовые платежи потребителей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денежных средств по МКД, образованная вследствие внесения потребителями авансовых платежей за коммунальные услуги за предыдущий отчетный период и перешедшая на текущий отчетный период.</t>
        </r>
      </text>
    </comment>
    <comment ref="A5" authorId="0" shapeId="0" xr:uid="{DCCF26FA-D0F5-44E6-8794-FC055A1BA02E}">
      <text>
        <r>
          <rPr>
            <b/>
            <sz val="9"/>
            <color indexed="81"/>
            <rFont val="Tahoma"/>
            <charset val="1"/>
          </rPr>
          <t>Переходящие остатки денежных средств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неиспользованных за предыдущий отчетный период денежных средств по МКД, образованная вследствие внесения платы за коммунальные услуги,перешедшая на текущий отчетный период.</t>
        </r>
      </text>
    </comment>
    <comment ref="A6" authorId="0" shapeId="0" xr:uid="{90D81678-A85C-48C3-BB5B-17A4463180CA}">
      <text>
        <r>
          <rPr>
            <b/>
            <sz val="9"/>
            <color indexed="81"/>
            <rFont val="Tahoma"/>
            <charset val="1"/>
          </rPr>
          <t>Задолженность потребителей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непогашенной задолженности потребителей за предоставленные коммунальные услуги, образованная на конец предыдущего отчетного периода и перешедшая на текущий отчетный период.</t>
        </r>
      </text>
    </comment>
    <comment ref="A7" authorId="0" shapeId="0" xr:uid="{55A9E82B-0C76-419A-9E44-2A99646F7297}">
      <text>
        <r>
          <rPr>
            <b/>
            <sz val="9"/>
            <color indexed="81"/>
            <rFont val="Tahoma"/>
            <charset val="1"/>
          </rPr>
          <t>Авансовые платежи потребителей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денежных средств по МКД, образованная на конец отчетного периода вследствие внесения потребителями авансовых платежей за коммунальные услуги.</t>
        </r>
      </text>
    </comment>
    <comment ref="A8" authorId="0" shapeId="0" xr:uid="{64650760-80A6-4F2E-8521-5966F5557372}">
      <text>
        <r>
          <rPr>
            <b/>
            <sz val="9"/>
            <color indexed="81"/>
            <rFont val="Tahoma"/>
            <charset val="1"/>
          </rPr>
          <t>Переходящие остатки денежных средств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неиспользованных в отчетном периоде денежных средств по МКД, образованная вследствие внесения платы за коммунальные услуги, перешедшая на текущий отчетный период.</t>
        </r>
      </text>
    </comment>
    <comment ref="A9" authorId="0" shapeId="0" xr:uid="{69EB9CD9-066F-4C96-B3AA-7D5995C252EE}">
      <text>
        <r>
          <rPr>
            <b/>
            <sz val="9"/>
            <color indexed="81"/>
            <rFont val="Tahoma"/>
            <charset val="1"/>
          </rPr>
          <t>Задолженность потребителей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непогашенной задолженности потребителей за предоставленные коммунальные услуги, образованная на конец отчетного периода.</t>
        </r>
      </text>
    </comment>
    <comment ref="A14" authorId="0" shapeId="0" xr:uid="{461D6020-DE4D-475B-B24F-51339B3526AD}">
      <text>
        <r>
          <rPr>
            <b/>
            <sz val="9"/>
            <color indexed="81"/>
            <rFont val="Tahoma"/>
            <charset val="1"/>
          </rPr>
          <t>Количество поступивших претензий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15" authorId="0" shapeId="0" xr:uid="{A09959C7-0EBC-4FAB-81CD-54D49C7FAB48}">
      <text>
        <r>
          <rPr>
            <b/>
            <sz val="9"/>
            <color indexed="81"/>
            <rFont val="Tahoma"/>
            <charset val="1"/>
          </rPr>
          <t>Количество удовлетворенных претензий (ед.):</t>
        </r>
        <r>
          <rPr>
            <sz val="9"/>
            <color indexed="81"/>
            <rFont val="Tahoma"/>
            <charset val="1"/>
          </rPr>
          <t xml:space="preserve">
Указывается количество удовлетворенных претензий за отчетный период по качеству выполненных работ (оказанных услгу).</t>
        </r>
      </text>
    </comment>
    <comment ref="A16" authorId="0" shapeId="0" xr:uid="{920C710A-7F45-4EA7-B9F6-FC390C03CF3D}">
      <text>
        <r>
          <rPr>
            <b/>
            <sz val="9"/>
            <color indexed="81"/>
            <rFont val="Tahoma"/>
            <charset val="1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charset val="1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17" authorId="0" shapeId="0" xr:uid="{E2CD8DD4-D73A-4034-9FAA-1E694533F596}">
      <text>
        <r>
          <rPr>
            <b/>
            <sz val="9"/>
            <color indexed="81"/>
            <rFont val="Tahoma"/>
            <charset val="1"/>
          </rPr>
          <t>Сумма произведенного перерасчета (руб.):</t>
        </r>
        <r>
          <rPr>
            <sz val="9"/>
            <color indexed="81"/>
            <rFont val="Tahoma"/>
            <charset val="1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  <comment ref="A22" authorId="0" shapeId="0" xr:uid="{914A4C4E-FCCE-47F5-BBD4-CCD1E8CFC3C3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23" authorId="0" shapeId="0" xr:uid="{D0CB8D56-7274-4C1F-9235-54EA8DBE356F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24" authorId="0" shapeId="0" xr:uid="{5C4ADE4A-8854-45F5-8F94-47748C2849AB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25" authorId="0" shapeId="0" xr:uid="{62EF5D6F-B922-4A26-A23A-E66D7BE9765A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26" authorId="0" shapeId="0" xr:uid="{71154421-59F2-45DB-9358-F1C7957F912F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27" authorId="0" shapeId="0" xr:uid="{C9975F1A-BB12-4017-AEDA-F5865F9CCDBC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28" authorId="0" shapeId="0" xr:uid="{F54DC2E2-24FB-49FD-8C9D-FE4BE9346062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29" authorId="0" shapeId="0" xr:uid="{B8A0C0CB-AC09-40DF-9713-62F5D1154CB5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30" authorId="0" shapeId="0" xr:uid="{74DA2DF1-E96D-474E-A32F-F27CC32C3868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35" authorId="0" shapeId="0" xr:uid="{06C2B9AB-76D1-4AAE-95F3-181E2D4BCF1F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36" authorId="0" shapeId="0" xr:uid="{3048AAF1-B6D0-45B1-9F54-A2F1FFC0AD3D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37" authorId="0" shapeId="0" xr:uid="{818EEE9B-78E8-4FE4-9760-E4CF8425221B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38" authorId="0" shapeId="0" xr:uid="{6C647714-7B5C-4DCA-8C79-C5E4A669DCCB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39" authorId="0" shapeId="0" xr:uid="{9E82AAC0-4F76-4C4E-B486-CDB0DA2B88AB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40" authorId="0" shapeId="0" xr:uid="{2E06D0E5-66C7-4FEE-8855-F8A8981F4773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41" authorId="0" shapeId="0" xr:uid="{E3DAF755-72D3-4317-B720-5E14B42E2F44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42" authorId="0" shapeId="0" xr:uid="{087158AA-4ACD-4C40-AFFB-28E5EC584681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43" authorId="0" shapeId="0" xr:uid="{ED519FA3-B258-49F9-9227-2D39A5EB5211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48" authorId="0" shapeId="0" xr:uid="{4545579D-AE47-470F-9484-06857F5C7E21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49" authorId="0" shapeId="0" xr:uid="{EF223243-8C26-4362-BAD7-B3C63486A108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50" authorId="0" shapeId="0" xr:uid="{C9DF7D31-D130-4C00-A728-BBF2B4BA5526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51" authorId="0" shapeId="0" xr:uid="{9F5715EF-9375-4926-9091-C402B10295E3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52" authorId="0" shapeId="0" xr:uid="{60FE98E2-EF9C-41B7-9C5E-94FCF8101796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53" authorId="0" shapeId="0" xr:uid="{0324CFCA-918F-422B-833B-4D2B88A0667D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54" authorId="0" shapeId="0" xr:uid="{01D65C87-5857-43F3-A5C3-0A1064AA75EC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55" authorId="0" shapeId="0" xr:uid="{7960D44B-A238-4981-BBA1-20DEAFBC9DFD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56" authorId="0" shapeId="0" xr:uid="{A2F54E51-9921-46EB-A297-476805CC553D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61" authorId="0" shapeId="0" xr:uid="{C7488F5E-A28A-4A70-BD2C-BC285C390249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62" authorId="0" shapeId="0" xr:uid="{0BAC1681-BB7C-4315-9881-55AB919691EA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63" authorId="0" shapeId="0" xr:uid="{CFE9CF67-B8E7-4363-A81C-E8FBD8CE305A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64" authorId="0" shapeId="0" xr:uid="{764AC0DC-2C9D-40F4-897F-2F15404BAB4A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65" authorId="0" shapeId="0" xr:uid="{65AD8935-C444-483E-B84F-0077C5033C0A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66" authorId="0" shapeId="0" xr:uid="{338FB7D4-0EFD-4E58-9409-312FA96D4E97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67" authorId="0" shapeId="0" xr:uid="{F384CA91-30D0-45AB-9E8B-549C485295C8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68" authorId="0" shapeId="0" xr:uid="{D66D2B67-CCA0-4CE6-83E0-70D52DCC9B55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69" authorId="0" shapeId="0" xr:uid="{6C72FF6B-A223-424F-B337-D7D7D7D4DC76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74" authorId="0" shapeId="0" xr:uid="{6A1D3944-C608-44C7-9E7B-472123B11716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75" authorId="0" shapeId="0" xr:uid="{36E56C62-1EF8-4B99-BB4F-888C020A2259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76" authorId="0" shapeId="0" xr:uid="{04743763-34F4-4719-B34F-DC1BB68B8457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77" authorId="0" shapeId="0" xr:uid="{7CA7DD16-CFDA-4F6F-BF2E-3B8DF7B4FC62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78" authorId="0" shapeId="0" xr:uid="{90953A98-EA6E-43D4-83D0-250385BAAB2E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79" authorId="0" shapeId="0" xr:uid="{6B24E0AA-AC91-4E77-9734-3747455202F5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80" authorId="0" shapeId="0" xr:uid="{1F55BC21-478B-4A0C-B92E-FC5BF26EF998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81" authorId="0" shapeId="0" xr:uid="{E791056F-A98D-4BF0-B6C8-D52AFFA3ADCD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82" authorId="0" shapeId="0" xr:uid="{CAB6E126-725C-42A0-AEB4-8243A50697AD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</author>
  </authors>
  <commentList>
    <comment ref="A4" authorId="0" shapeId="0" xr:uid="{5AAD1D70-6CF7-4D89-9BCD-CFBDD020B6CA}">
      <text>
        <r>
          <rPr>
            <b/>
            <sz val="9"/>
            <color indexed="81"/>
            <rFont val="Tahoma"/>
            <family val="2"/>
            <charset val="204"/>
          </rPr>
          <t>Авансовые платежи потребителей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 по МКД, образованная вследствие внесения потребителями авансовых платежей за услуги (работы) по содержанию и текущему ремонту общего имущества в МКД на конец предыдущего отчетного периода, перешедшая на текущий отчетный период. </t>
        </r>
      </text>
    </comment>
    <comment ref="A5" authorId="0" shapeId="0" xr:uid="{750B6266-D5C3-4A5E-80A4-B8652DF35515}">
      <text>
        <r>
          <rPr>
            <b/>
            <sz val="9"/>
            <color indexed="81"/>
            <rFont val="Tahoma"/>
            <family val="2"/>
            <charset val="204"/>
          </rPr>
          <t>Переходящие остатки денежных средств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неиспользованных за предыдущий отчетный период денежных средств по МКД, образованная вследствие внесения платы потребителями за услуги (работы) по содержанию и текущему ремонту общего имущества в МКД и перешедшая на текущий отчетный период. </t>
        </r>
      </text>
    </comment>
    <comment ref="A6" authorId="0" shapeId="0" xr:uid="{417B4730-4025-42AA-8862-A463A60415C2}">
      <text>
        <r>
          <rPr>
            <b/>
            <sz val="9"/>
            <color indexed="81"/>
            <rFont val="Tahoma"/>
            <family val="2"/>
            <charset val="204"/>
          </rPr>
          <t>Задолженность потребителей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непогашенной задолженности потребителей за услуги (работы) по содержанию и текущему ремонту общего имущества в МКД, образованная на конец предыдущего отчетного периода и перешедшая на текущий отчетный период. </t>
        </r>
      </text>
    </comment>
    <comment ref="A10" authorId="0" shapeId="0" xr:uid="{D9B28045-F401-4397-8012-16924236D097}">
      <text>
        <r>
          <rPr>
            <b/>
            <sz val="9"/>
            <color indexed="81"/>
            <rFont val="Tahoma"/>
            <family val="2"/>
            <charset val="204"/>
          </rPr>
          <t>Всего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общий размер начислений потребителям многоквартирного дома за услуги (работы) по содержанию и текущему ремонту общего имущества за отчетный период.</t>
        </r>
      </text>
    </comment>
    <comment ref="A11" authorId="0" shapeId="0" xr:uid="{B0C804AF-DEFF-445B-8800-D2DBACC3BD5D}">
      <text>
        <r>
          <rPr>
            <b/>
            <sz val="9"/>
            <color indexed="81"/>
            <rFont val="Tahoma"/>
            <family val="2"/>
            <charset val="204"/>
          </rPr>
          <t>в т.ч. За содержание дома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содержание дома, входящая в сумму общего размера начислений за услуги (работы) по содержанию и текущему ремонту общего имущества за отчетный период. </t>
        </r>
      </text>
    </comment>
    <comment ref="A12" authorId="0" shapeId="0" xr:uid="{009EFBDB-0124-4159-9497-1019075ED449}">
      <text>
        <r>
          <rPr>
            <b/>
            <sz val="9"/>
            <color indexed="81"/>
            <rFont val="Tahoma"/>
            <family val="2"/>
            <charset val="204"/>
          </rPr>
          <t>в т.ч. За текущий ремонт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текущий ремонт, входящая в сумму общего размера начислений за услуги (работы) по содержанию и текущему ремонту общего имущества за отчетный период.</t>
        </r>
      </text>
    </comment>
    <comment ref="A13" authorId="0" shapeId="0" xr:uid="{F993188E-B821-43B9-A237-9DA22FEABBC5}">
      <text>
        <r>
          <rPr>
            <b/>
            <sz val="9"/>
            <color indexed="81"/>
            <rFont val="Tahoma"/>
            <family val="2"/>
            <charset val="204"/>
          </rPr>
          <t>в т.ч. Услуги управления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услуги управления, входящая в сумму общего размера начислений за услуги (работы) по содержанию и текущему ремонту общего имущества за отчетный период.</t>
        </r>
      </text>
    </comment>
    <comment ref="A17" authorId="0" shapeId="0" xr:uid="{BCBB2E1A-5D6B-4762-B87F-6A76F0E3DD41}">
      <text>
        <r>
          <rPr>
            <b/>
            <sz val="9"/>
            <color indexed="81"/>
            <rFont val="Tahoma"/>
            <family val="2"/>
            <charset val="204"/>
          </rPr>
          <t>Всего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общий размер полученных денежных средств за отчетный период по МКД за оказание услуг по содержанию и текущему ремонту общего имущества.</t>
        </r>
      </text>
    </comment>
    <comment ref="A18" authorId="0" shapeId="0" xr:uid="{E36B6ACF-F050-4C4F-9142-25B69633A63B}">
      <text>
        <r>
          <rPr>
            <b/>
            <sz val="9"/>
            <color indexed="81"/>
            <rFont val="Tahoma"/>
            <family val="2"/>
            <charset val="204"/>
          </rPr>
          <t>в т.ч. Денежных средств от собственников / нанимателей помещений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от собственников/ нанимателей помещений,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19" authorId="0" shapeId="0" xr:uid="{2F4DD22B-5A0F-469C-88B9-9ABFC7E91D76}">
      <text>
        <r>
          <rPr>
            <b/>
            <sz val="9"/>
            <color indexed="81"/>
            <rFont val="Tahoma"/>
            <family val="2"/>
            <charset val="204"/>
          </rPr>
          <t>в т.ч. Целевых взносов от собственников / нанимателей помещений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целевым взносам от собственников/ нанимателей помещений,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 </t>
        </r>
      </text>
    </comment>
    <comment ref="A20" authorId="0" shapeId="0" xr:uid="{3FBFDB06-130B-4228-8DEF-4205038CA58F}">
      <text>
        <r>
          <rPr>
            <b/>
            <sz val="9"/>
            <color indexed="81"/>
            <rFont val="Tahoma"/>
            <family val="2"/>
            <charset val="204"/>
          </rPr>
          <t>в т.ч. субСидий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полученным субсидиям,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21" authorId="0" shapeId="0" xr:uid="{D2C078B5-943A-4E44-B5D9-3FA3E2D680CB}">
      <text>
        <r>
          <rPr>
            <b/>
            <sz val="9"/>
            <color indexed="81"/>
            <rFont val="Tahoma"/>
            <family val="2"/>
            <charset val="204"/>
          </rPr>
          <t>в т.ч. Денежных средств от использования общего имущества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от использования общего имущества,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 </t>
        </r>
      </text>
    </comment>
    <comment ref="A22" authorId="0" shapeId="0" xr:uid="{3B51795A-3E27-472D-AE22-E55D907FBF50}">
      <text>
        <r>
          <rPr>
            <b/>
            <sz val="9"/>
            <color indexed="81"/>
            <rFont val="Tahoma"/>
            <family val="2"/>
            <charset val="204"/>
          </rPr>
          <t>в т.ч. Прочие поступления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прочим поступлениям,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25" authorId="0" shapeId="0" xr:uid="{5B722F2D-A116-4ACD-9DEE-7512EB173D11}">
      <text>
        <r>
          <rPr>
            <b/>
            <sz val="9"/>
            <color indexed="81"/>
            <rFont val="Tahoma"/>
            <family val="2"/>
            <charset val="204"/>
          </rPr>
          <t>Всего денежных средств в учетом остатков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полученных денежных средств за услуги (работы) по содержанию и текущему ремонту общего имущества в МКД за отчетный период по МКД с учетом авансовых платежей потребителей и неиспользованных средств за такой период.</t>
        </r>
      </text>
    </comment>
    <comment ref="A26" authorId="0" shapeId="0" xr:uid="{5EADFDD4-A6A0-406A-95DF-8C0621E85680}">
      <text>
        <r>
          <rPr>
            <b/>
            <sz val="9"/>
            <color indexed="81"/>
            <rFont val="Tahoma"/>
            <family val="2"/>
            <charset val="204"/>
          </rPr>
          <t>Авансовые платежи потребителей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 по МКД, образованная вследствие внесения потребителями авансовых платежей за услуги (работы) по содержанию и текущему ремонту общего имущества в МКД на конец отчетного периода.</t>
        </r>
      </text>
    </comment>
    <comment ref="A27" authorId="0" shapeId="0" xr:uid="{E3D23AA7-7EFF-4154-B8D6-3D6893D11CE2}">
      <text>
        <r>
          <rPr>
            <b/>
            <sz val="9"/>
            <color indexed="81"/>
            <rFont val="Tahoma"/>
            <family val="2"/>
            <charset val="204"/>
          </rPr>
          <t>Переходящие остатки денежных средств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неиспользованных в отчетном периоде денежных средств на конец отчетного периода по МКД, образованная вследствие внесения платы потребителями за услуги (работы) по содержанию и текущему ремонту общего имущества в МКД.</t>
        </r>
      </text>
    </comment>
    <comment ref="A28" authorId="0" shapeId="0" xr:uid="{541A54BD-C84A-42A6-AE6F-AB12C7D41257}">
      <text>
        <r>
          <rPr>
            <b/>
            <sz val="9"/>
            <color indexed="81"/>
            <rFont val="Tahoma"/>
            <family val="2"/>
            <charset val="204"/>
          </rPr>
          <t>Задолженность потребителей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непогашенной задолженности потребителей за услуги (работы) по содержанию и текущему ремонту общего имущества в МКД, образованная на конец отчетного периода.</t>
        </r>
      </text>
    </comment>
    <comment ref="A32" authorId="0" shapeId="0" xr:uid="{7E3CA0B1-8496-4A36-8B37-1A919EC97B98}">
      <text>
        <r>
          <rPr>
            <b/>
            <sz val="9"/>
            <color indexed="81"/>
            <rFont val="Tahoma"/>
            <family val="2"/>
            <charset val="204"/>
          </rPr>
          <t>Количество поступивших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обещее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33" authorId="0" shapeId="0" xr:uid="{5AE6EE58-17FC-4A97-A7B3-679DD472FDC5}">
      <text>
        <r>
          <rPr>
            <b/>
            <sz val="9"/>
            <color indexed="81"/>
            <rFont val="Tahoma"/>
            <family val="2"/>
            <charset val="204"/>
          </rPr>
          <t>Количество удовлетворенных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удовлетворенных претензий потребителей за отчетный период по качеству выполненных работ (оказанных услуг).</t>
        </r>
      </text>
    </comment>
    <comment ref="A34" authorId="0" shapeId="0" xr:uid="{6B0F20D3-EC39-41F5-A4D8-5367F34C15A2}">
      <text>
        <r>
          <rPr>
            <b/>
            <sz val="9"/>
            <color indexed="81"/>
            <rFont val="Tahoma"/>
            <family val="2"/>
            <charset val="204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35" authorId="0" shapeId="0" xr:uid="{5FF76DCC-6250-4E28-AD5E-06BBD4EB2665}">
      <text>
        <r>
          <rPr>
            <b/>
            <sz val="9"/>
            <color indexed="81"/>
            <rFont val="Tahoma"/>
            <family val="2"/>
            <charset val="204"/>
          </rPr>
          <t>Сумма произведенного перерасчета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  <comment ref="A38" authorId="0" shapeId="0" xr:uid="{479D081C-BD63-4159-8266-EA3FC36B476B}">
      <text>
        <r>
          <rPr>
            <b/>
            <sz val="9"/>
            <color indexed="81"/>
            <rFont val="Tahoma"/>
            <family val="2"/>
            <charset val="204"/>
          </rPr>
          <t>Выполняемые работы (услуги)</t>
        </r>
        <r>
          <rPr>
            <sz val="9"/>
            <color indexed="81"/>
            <rFont val="Tahoma"/>
            <family val="2"/>
            <charset val="204"/>
          </rPr>
          <t xml:space="preserve">
Указывается фактическая общая годовая стоимость выполнения работы (услуги).</t>
        </r>
      </text>
    </comment>
    <comment ref="A57" authorId="0" shapeId="0" xr:uid="{B2E94D99-D413-4F20-9E26-C2EC17FDDEEB}">
      <text>
        <r>
          <rPr>
            <sz val="9"/>
            <color indexed="81"/>
            <rFont val="Tahoma"/>
            <charset val="1"/>
          </rPr>
          <t xml:space="preserve">Как мне помнится где-то данная услуга входит в сумму "Вывоз мусора" а где и не входит! НЕОБХОДИМО ПРОВЕРИТЬ! И где не входит - вписать сюда сумму
</t>
        </r>
      </text>
    </comment>
    <comment ref="A64" authorId="0" shapeId="0" xr:uid="{175B00F7-29DD-47F7-BAB5-79D4C5609861}">
      <text>
        <r>
          <rPr>
            <b/>
            <sz val="9"/>
            <color indexed="81"/>
            <rFont val="Tahoma"/>
            <family val="2"/>
            <charset val="204"/>
          </rPr>
          <t>Количество поступивших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65" authorId="0" shapeId="0" xr:uid="{494FC937-C5B3-493C-881D-7EFE63A2C66A}">
      <text>
        <r>
          <rPr>
            <b/>
            <sz val="9"/>
            <color indexed="81"/>
            <rFont val="Tahoma"/>
            <family val="2"/>
            <charset val="204"/>
          </rPr>
          <t>Количество удовлетворенных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удовлетворенных претензий за отчетный период по качеству выполненных работ (оказанных услгу).</t>
        </r>
      </text>
    </comment>
    <comment ref="A66" authorId="0" shapeId="0" xr:uid="{92691AA6-44F5-4BB2-9EAC-9FD63EDB7625}">
      <text>
        <r>
          <rPr>
            <b/>
            <sz val="9"/>
            <color indexed="81"/>
            <rFont val="Tahoma"/>
            <family val="2"/>
            <charset val="204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67" authorId="0" shapeId="0" xr:uid="{280022D2-3E3E-4DF3-9C31-C7F9CC49BAF4}">
      <text>
        <r>
          <rPr>
            <b/>
            <sz val="9"/>
            <color indexed="81"/>
            <rFont val="Tahoma"/>
            <family val="2"/>
            <charset val="204"/>
          </rPr>
          <t>Сумма произведенного перерасчета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</author>
  </authors>
  <commentList>
    <comment ref="A3" authorId="0" shapeId="0" xr:uid="{92109691-7CE3-45A5-BF19-EB6A15AEE9E4}">
      <text>
        <r>
          <rPr>
            <b/>
            <sz val="9"/>
            <color indexed="81"/>
            <rFont val="Tahoma"/>
            <charset val="1"/>
          </rPr>
          <t>Направлено претензий потребителям-должникам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направленных потребителям претензий о наличии задолженности по оплате предостваленных коммунальных услуг за отчетный период по МКД.</t>
        </r>
      </text>
    </comment>
    <comment ref="A4" authorId="0" shapeId="0" xr:uid="{84BA5614-B157-4D73-A40D-BD704A8ABBF5}">
      <text>
        <r>
          <rPr>
            <b/>
            <sz val="9"/>
            <color indexed="81"/>
            <rFont val="Tahoma"/>
            <charset val="1"/>
          </rPr>
          <t>Направлено исковых заявлений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направленных исковых заявлений от потребителей- должников о наличии задолженности по оплате предоставленных коммунальных услуг за отчетный период по МКД.</t>
        </r>
      </text>
    </comment>
    <comment ref="A5" authorId="0" shapeId="0" xr:uid="{33B291BC-6548-46DD-9F44-91467DB5E58F}">
      <text>
        <r>
          <rPr>
            <b/>
            <sz val="9"/>
            <color indexed="81"/>
            <rFont val="Tahoma"/>
            <charset val="1"/>
          </rPr>
          <t>Получено денежных средств по результатам претензионно-исковой работы (руб.):</t>
        </r>
        <r>
          <rPr>
            <sz val="9"/>
            <color indexed="81"/>
            <rFont val="Tahoma"/>
            <charset val="1"/>
          </rPr>
          <t xml:space="preserve">
Указывается общая сумма полученных денежных средств от потребителей по результатам претензионно-исковой работы за отчетный период по МКД.</t>
        </r>
      </text>
    </comment>
  </commentList>
</comments>
</file>

<file path=xl/sharedStrings.xml><?xml version="1.0" encoding="utf-8"?>
<sst xmlns="http://schemas.openxmlformats.org/spreadsheetml/2006/main" count="278" uniqueCount="130">
  <si>
    <t>1. Сведения о доходах и расходах, полученных за оказание услуг по управлению многоквартирными домами (по данным раздельного учета доходов и расходов)</t>
  </si>
  <si>
    <t>Сведения о доходах:</t>
  </si>
  <si>
    <t>Сведения о расходах:</t>
  </si>
  <si>
    <t>2. Общая задолженность управляющей организации (индивидуального предпринимателя) перед ресурсоснабжающими организациями за коммунальные ресурсы</t>
  </si>
  <si>
    <t>ВСЕГО (руб):</t>
  </si>
  <si>
    <t>Тепловая энергия</t>
  </si>
  <si>
    <t>Всего (руб):</t>
  </si>
  <si>
    <t>в т.ч. По тепловой энергии для нужд отопления (руб.):</t>
  </si>
  <si>
    <t>в т.ч. По тепловой энергии для нужд горячего водоснабжения (руб.):</t>
  </si>
  <si>
    <t xml:space="preserve">в т.ч. По холодной воде (руб.): </t>
  </si>
  <si>
    <t>в т.ч. Водоотведению (руб.):</t>
  </si>
  <si>
    <t>в т.ч. По поставке газа (руб.):</t>
  </si>
  <si>
    <t xml:space="preserve">в т.ч. По электрической энергии (руб.): </t>
  </si>
  <si>
    <t>в т.ч. По прочим ресурсам (услугам) (руб.):</t>
  </si>
  <si>
    <t>Основные финансовые показатели по всей Организации</t>
  </si>
  <si>
    <t xml:space="preserve">в т.ч. По горячей воде (руб.): </t>
  </si>
  <si>
    <t>Дата начала отчетного периода</t>
  </si>
  <si>
    <t>Дата конца отчетного периода</t>
  </si>
  <si>
    <t>Валюта баланса</t>
  </si>
  <si>
    <t>Нераспределенная прибыль</t>
  </si>
  <si>
    <t>Нераспределенный убыток</t>
  </si>
  <si>
    <t>Дебиторская задолженность</t>
  </si>
  <si>
    <t>Краткосрочные финансовые вложения</t>
  </si>
  <si>
    <t>Денежные средства</t>
  </si>
  <si>
    <t>Прочие оборотные активы</t>
  </si>
  <si>
    <t>Займы и кредиты долгосрочные</t>
  </si>
  <si>
    <t>Займы и кредиты краткосрочные</t>
  </si>
  <si>
    <t>Кредиторская задолженность</t>
  </si>
  <si>
    <t>Выручка от реализации</t>
  </si>
  <si>
    <t>Прибыль от продаж</t>
  </si>
  <si>
    <t>Прочие доходы</t>
  </si>
  <si>
    <t>Прочие расходы</t>
  </si>
  <si>
    <t>Прроценты к уплате</t>
  </si>
  <si>
    <t>Ежеквартальные финансовые показатели по всей Организации</t>
  </si>
  <si>
    <t>Квартал</t>
  </si>
  <si>
    <t>1. Ежеквартально, до 30 числа месяца, следующего за отчетным кварталом</t>
  </si>
  <si>
    <t>2</t>
  </si>
  <si>
    <t>3</t>
  </si>
  <si>
    <t>4</t>
  </si>
  <si>
    <t>Выручка за 1 квартал 2021 года</t>
  </si>
  <si>
    <t>Прибыль за 1 квартал 2021 года</t>
  </si>
  <si>
    <t>Выручка за 4 квартал 2021 года</t>
  </si>
  <si>
    <t>Прибыль за 4 квартал 2021 года</t>
  </si>
  <si>
    <t>Выручка за 3 квартал 2021 года</t>
  </si>
  <si>
    <t>Прибыль за 3 квартал 2021 года</t>
  </si>
  <si>
    <t>Выручка за 2 квартал 2021 года</t>
  </si>
  <si>
    <t>Прибыль за 2 квартал 2021 года</t>
  </si>
  <si>
    <t>Коммунальные услуги</t>
  </si>
  <si>
    <t>СССР 1</t>
  </si>
  <si>
    <t>СССР 3</t>
  </si>
  <si>
    <t>СССР 3А</t>
  </si>
  <si>
    <t>СССР 8</t>
  </si>
  <si>
    <t>СССР 9</t>
  </si>
  <si>
    <t>Ленина 29</t>
  </si>
  <si>
    <t>Ленина 29Б</t>
  </si>
  <si>
    <t>Ленина 37</t>
  </si>
  <si>
    <t>Ленина 38</t>
  </si>
  <si>
    <t>Выучейского 36</t>
  </si>
  <si>
    <t>Матросова 2</t>
  </si>
  <si>
    <t>Матросова 3</t>
  </si>
  <si>
    <t>Матросова 6</t>
  </si>
  <si>
    <t>Матросова 8</t>
  </si>
  <si>
    <t>Тыко-Вылко 2</t>
  </si>
  <si>
    <t>Меньшикова 10</t>
  </si>
  <si>
    <t>Меньшикова 10А</t>
  </si>
  <si>
    <t>Меньшикова 12А</t>
  </si>
  <si>
    <t>Меньшикова 20</t>
  </si>
  <si>
    <t>Рыбников 6Б</t>
  </si>
  <si>
    <t>1. 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</si>
  <si>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</si>
  <si>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</si>
  <si>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</si>
  <si>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</si>
  <si>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</si>
  <si>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</si>
  <si>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2. Информация о наличии претензий по качеству предоставленных коммунальных услуг</t>
  </si>
  <si>
    <t>Количество поступивших претензий (ед.):</t>
  </si>
  <si>
    <t>Количество удовлетворенных претензий (ед.):</t>
  </si>
  <si>
    <t>Количество претензий, в удовлетворении которых отказано (ед.):</t>
  </si>
  <si>
    <t>Сумма произведенного перерасчета (руб.):</t>
  </si>
  <si>
    <t>3. Объемы по коммунальным услугам (Отопление)</t>
  </si>
  <si>
    <t>Единица измерения:</t>
  </si>
  <si>
    <t>Общий объем потребления (нат. Показ):</t>
  </si>
  <si>
    <t>Начислено потребителям (руб.):</t>
  </si>
  <si>
    <t>Оплачено потребителями (руб.):</t>
  </si>
  <si>
    <t>Задолженность потребителей (руб.):</t>
  </si>
  <si>
    <t>Начислено поставщиком (поставщиками) коммунального ресурса (руб.):</t>
  </si>
  <si>
    <t>Оплачено поставщику (поставщикам) коммунального ресурса (руб.):</t>
  </si>
  <si>
    <t>Задолженность перед поставщиком (поставщиками) коммунального ресурса (руб.):</t>
  </si>
  <si>
    <t>Размер пени и штрафов, уплаченных поставщику (поставщикам) коммунального ресурса (руб.):</t>
  </si>
  <si>
    <t>4. Объемы по коммунальным услугам (ГВС)</t>
  </si>
  <si>
    <t>5. Объемы по коммунальным услугам (ХВС)</t>
  </si>
  <si>
    <t>6. Объемы по коммунальным услугам (Водоотведение)</t>
  </si>
  <si>
    <t>* 7. Объемы по коммунальным услугам (Электроснабжение)</t>
  </si>
  <si>
    <t>Выполняемые работы (услуги)</t>
  </si>
  <si>
    <t>1. Общая информация об оказании услуг (выполнении работ) по содержанию и текущему ремонту общего имущества</t>
  </si>
  <si>
    <t>Начисленно за услуги (работы) по содержанию и текущему ремонту</t>
  </si>
  <si>
    <t>Всего (руб.):</t>
  </si>
  <si>
    <t>в т.ч. За содержание дома (руб.):</t>
  </si>
  <si>
    <t>в т.ч. За текущий ремонт (руб.):</t>
  </si>
  <si>
    <t>в т.ч. Услуги управления (руб.):</t>
  </si>
  <si>
    <t>Получено денежных средств</t>
  </si>
  <si>
    <t>в т.ч. Денежных средств от собственников / нанимателей помещений (руб.):</t>
  </si>
  <si>
    <t>в т.ч. Целевых взносов от собственников / нанимателей помещений (руб.):</t>
  </si>
  <si>
    <t>в т.ч. субсидий (руб.):</t>
  </si>
  <si>
    <t>в т.ч. Денежных средств от использования общего имущества (руб.):</t>
  </si>
  <si>
    <t>в т.ч. Прочие поступления (руб.):</t>
  </si>
  <si>
    <t>Всего денежных средств с учетом остатков (руб.):</t>
  </si>
  <si>
    <t>2. Претензии по качеству работ</t>
  </si>
  <si>
    <t>3. Выполняемые работы (услуги)</t>
  </si>
  <si>
    <t>Работы, необходимые для надлежащего содержания несущих конструкций и ненесущих конструкций многоквартирного дома:</t>
  </si>
  <si>
    <t>Уборка мест общего пользования:</t>
  </si>
  <si>
    <t>Уборка придомовой территории в летний период:</t>
  </si>
  <si>
    <t>Уборка придомовой территории в зимний период:</t>
  </si>
  <si>
    <t>Механизированная очистка:</t>
  </si>
  <si>
    <t>Работы по обеспечению вывоза бытовых отходов:</t>
  </si>
  <si>
    <t>Дезинсекция и дератизация:</t>
  </si>
  <si>
    <t>Аварийное обслуживавние:</t>
  </si>
  <si>
    <t>Техническое обслуживание:</t>
  </si>
  <si>
    <t>Текущий ремонт: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</si>
  <si>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доме:</t>
  </si>
  <si>
    <t>Уборка придомовой территории: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</si>
  <si>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населения:</t>
  </si>
  <si>
    <t>Услуги и работы по управлению многоквартирным домом:</t>
  </si>
  <si>
    <t>Организация мест накопления бытовых отходов, сбор отходов I-IV классов опасности (отработанных ртутьсодержащих ламп и др.) и их передача в специализированные организации</t>
  </si>
  <si>
    <t>2. Информация о наличии претензий по качеству предоставленных содержание и ремонт услуг</t>
  </si>
  <si>
    <t>Претензионно-исковая работа</t>
  </si>
  <si>
    <t>Направлено претензий потребителям-должникам (ед.):</t>
  </si>
  <si>
    <t>Направлено исковых заявлений (ед.):</t>
  </si>
  <si>
    <t>Получено денежных средств по результатам претензионно-исковой работы (руб.):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</si>
</sst>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i/>
      <u/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i/>
      <u/>
      <sz val="12"/>
      <color theme="1"/>
      <name val="Calibri"/>
      <family val="2"/>
      <charset val="204"/>
      <scheme val="minor"/>
    </font>
    <font>
      <b/>
      <i/>
      <u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0" xfId="0" applyFont="1" applyAlignment="1">
      <alignment vertical="center" wrapText="1"/>
    </xf>
    <xf numFmtId="4" fontId="0" fillId="0" borderId="0" xfId="0" applyNumberFormat="1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4" fontId="0" fillId="0" borderId="6" xfId="0" applyNumberFormat="1" applyBorder="1"/>
    <xf numFmtId="4" fontId="0" fillId="0" borderId="9" xfId="0" applyNumberFormat="1" applyBorder="1"/>
    <xf numFmtId="14" fontId="0" fillId="0" borderId="2" xfId="0" applyNumberFormat="1" applyBorder="1"/>
    <xf numFmtId="49" fontId="0" fillId="0" borderId="2" xfId="0" applyNumberFormat="1" applyBorder="1"/>
    <xf numFmtId="0" fontId="2" fillId="0" borderId="11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12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3" borderId="12" xfId="0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0" fontId="2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horizontal="right" wrapText="1"/>
    </xf>
    <xf numFmtId="4" fontId="2" fillId="0" borderId="2" xfId="0" applyNumberFormat="1" applyFont="1" applyBorder="1" applyAlignment="1">
      <alignment horizontal="center" vertical="center"/>
    </xf>
    <xf numFmtId="0" fontId="0" fillId="3" borderId="17" xfId="0" applyFill="1" applyBorder="1" applyAlignment="1">
      <alignment horizontal="right" wrapText="1"/>
    </xf>
    <xf numFmtId="0" fontId="0" fillId="0" borderId="18" xfId="0" applyBorder="1" applyAlignment="1">
      <alignment wrapText="1"/>
    </xf>
    <xf numFmtId="4" fontId="2" fillId="0" borderId="19" xfId="0" applyNumberFormat="1" applyFont="1" applyBorder="1" applyAlignment="1">
      <alignment horizontal="center" vertical="center"/>
    </xf>
    <xf numFmtId="0" fontId="0" fillId="0" borderId="19" xfId="0" applyBorder="1"/>
    <xf numFmtId="0" fontId="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14" xfId="0" applyBorder="1" applyAlignment="1">
      <alignment wrapText="1"/>
    </xf>
    <xf numFmtId="4" fontId="2" fillId="0" borderId="4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4" fontId="2" fillId="0" borderId="11" xfId="0" applyNumberFormat="1" applyFont="1" applyBorder="1" applyAlignment="1">
      <alignment vertical="center" wrapText="1"/>
    </xf>
    <xf numFmtId="0" fontId="0" fillId="4" borderId="12" xfId="0" applyFill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22" xfId="0" applyBorder="1" applyAlignment="1">
      <alignment horizontal="right" wrapText="1"/>
    </xf>
    <xf numFmtId="0" fontId="0" fillId="3" borderId="22" xfId="0" applyFill="1" applyBorder="1" applyAlignment="1">
      <alignment horizontal="right" wrapText="1"/>
    </xf>
    <xf numFmtId="0" fontId="0" fillId="5" borderId="12" xfId="0" applyFill="1" applyBorder="1" applyAlignment="1">
      <alignment wrapText="1"/>
    </xf>
    <xf numFmtId="0" fontId="0" fillId="5" borderId="0" xfId="0" applyFill="1"/>
    <xf numFmtId="0" fontId="2" fillId="6" borderId="0" xfId="0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C8" sqref="C8"/>
    </sheetView>
  </sheetViews>
  <sheetFormatPr defaultRowHeight="14.5" x14ac:dyDescent="0.35"/>
  <cols>
    <col min="1" max="1" width="5.7265625" customWidth="1"/>
    <col min="2" max="2" width="65.7265625" customWidth="1"/>
    <col min="3" max="3" width="15.7265625" style="15" customWidth="1"/>
  </cols>
  <sheetData>
    <row r="1" spans="1:4" ht="37.5" customHeight="1" thickBot="1" x14ac:dyDescent="0.4">
      <c r="A1" s="74" t="s">
        <v>14</v>
      </c>
      <c r="B1" s="75"/>
      <c r="C1" s="75"/>
    </row>
    <row r="2" spans="1:4" ht="15.5" thickTop="1" thickBot="1" x14ac:dyDescent="0.4">
      <c r="A2" s="3"/>
      <c r="B2" s="5" t="s">
        <v>16</v>
      </c>
      <c r="C2" s="18">
        <v>44197</v>
      </c>
    </row>
    <row r="3" spans="1:4" ht="15.5" thickTop="1" thickBot="1" x14ac:dyDescent="0.4">
      <c r="A3" s="3"/>
      <c r="B3" s="5" t="s">
        <v>17</v>
      </c>
      <c r="C3" s="18">
        <v>44561</v>
      </c>
    </row>
    <row r="4" spans="1:4" ht="15.5" thickTop="1" thickBot="1" x14ac:dyDescent="0.4">
      <c r="A4" s="6"/>
      <c r="B4" s="7"/>
      <c r="C4" s="14"/>
    </row>
    <row r="5" spans="1:4" s="2" customFormat="1" ht="36.75" customHeight="1" x14ac:dyDescent="0.35">
      <c r="A5" s="76" t="s">
        <v>0</v>
      </c>
      <c r="B5" s="77"/>
      <c r="C5" s="77"/>
      <c r="D5" s="1"/>
    </row>
    <row r="6" spans="1:4" ht="15" thickBot="1" x14ac:dyDescent="0.4">
      <c r="A6" s="3"/>
      <c r="B6" s="4"/>
      <c r="C6" s="12"/>
    </row>
    <row r="7" spans="1:4" ht="15.5" thickTop="1" thickBot="1" x14ac:dyDescent="0.4">
      <c r="A7" s="3"/>
      <c r="B7" s="5" t="s">
        <v>1</v>
      </c>
      <c r="C7" s="13">
        <v>43538669</v>
      </c>
    </row>
    <row r="8" spans="1:4" ht="15.5" thickTop="1" thickBot="1" x14ac:dyDescent="0.4">
      <c r="A8" s="3"/>
      <c r="B8" s="5" t="s">
        <v>2</v>
      </c>
      <c r="C8" s="13">
        <v>40841797.939999998</v>
      </c>
    </row>
    <row r="9" spans="1:4" ht="15.5" thickTop="1" thickBot="1" x14ac:dyDescent="0.4">
      <c r="A9" s="6"/>
      <c r="B9" s="7"/>
      <c r="C9" s="14"/>
    </row>
    <row r="10" spans="1:4" ht="15" thickBot="1" x14ac:dyDescent="0.4"/>
    <row r="11" spans="1:4" ht="30" customHeight="1" x14ac:dyDescent="0.35">
      <c r="A11" s="76" t="s">
        <v>3</v>
      </c>
      <c r="B11" s="77"/>
      <c r="C11" s="77"/>
      <c r="D11" s="1"/>
    </row>
    <row r="12" spans="1:4" ht="15" thickBot="1" x14ac:dyDescent="0.4">
      <c r="A12" s="3"/>
      <c r="B12" s="4"/>
      <c r="C12" s="12"/>
    </row>
    <row r="13" spans="1:4" ht="15.5" thickTop="1" thickBot="1" x14ac:dyDescent="0.4">
      <c r="A13" s="3"/>
      <c r="B13" s="5" t="s">
        <v>4</v>
      </c>
      <c r="C13" s="13">
        <v>242822</v>
      </c>
    </row>
    <row r="14" spans="1:4" ht="15" thickTop="1" x14ac:dyDescent="0.35">
      <c r="A14" s="3"/>
      <c r="B14" s="5"/>
      <c r="C14" s="12"/>
    </row>
    <row r="15" spans="1:4" ht="15" thickBot="1" x14ac:dyDescent="0.4">
      <c r="A15" s="3"/>
      <c r="B15" s="8" t="s">
        <v>5</v>
      </c>
      <c r="C15" s="16"/>
    </row>
    <row r="16" spans="1:4" ht="15.5" thickTop="1" thickBot="1" x14ac:dyDescent="0.4">
      <c r="A16" s="3"/>
      <c r="B16" s="9" t="s">
        <v>6</v>
      </c>
      <c r="C16" s="13"/>
    </row>
    <row r="17" spans="1:3" ht="15.5" thickTop="1" thickBot="1" x14ac:dyDescent="0.4">
      <c r="A17" s="3"/>
      <c r="B17" s="9" t="s">
        <v>7</v>
      </c>
      <c r="C17" s="13"/>
    </row>
    <row r="18" spans="1:3" ht="15.5" thickTop="1" thickBot="1" x14ac:dyDescent="0.4">
      <c r="A18" s="3"/>
      <c r="B18" s="9" t="s">
        <v>8</v>
      </c>
      <c r="C18" s="13"/>
    </row>
    <row r="19" spans="1:3" ht="15" thickTop="1" x14ac:dyDescent="0.35">
      <c r="A19" s="3"/>
      <c r="B19" s="10"/>
      <c r="C19" s="17"/>
    </row>
    <row r="20" spans="1:3" ht="15" thickBot="1" x14ac:dyDescent="0.4">
      <c r="A20" s="3"/>
      <c r="B20" s="5"/>
      <c r="C20" s="12"/>
    </row>
    <row r="21" spans="1:3" ht="15.5" thickTop="1" thickBot="1" x14ac:dyDescent="0.4">
      <c r="A21" s="3"/>
      <c r="B21" s="5" t="s">
        <v>15</v>
      </c>
      <c r="C21" s="13">
        <v>6253.53</v>
      </c>
    </row>
    <row r="22" spans="1:3" ht="15.5" thickTop="1" thickBot="1" x14ac:dyDescent="0.4">
      <c r="A22" s="3"/>
      <c r="B22" s="5" t="s">
        <v>9</v>
      </c>
      <c r="C22" s="13">
        <v>7570.11</v>
      </c>
    </row>
    <row r="23" spans="1:3" ht="15.5" thickTop="1" thickBot="1" x14ac:dyDescent="0.4">
      <c r="A23" s="3"/>
      <c r="B23" s="5" t="s">
        <v>10</v>
      </c>
      <c r="C23" s="13">
        <v>79208.5</v>
      </c>
    </row>
    <row r="24" spans="1:3" ht="15.5" thickTop="1" thickBot="1" x14ac:dyDescent="0.4">
      <c r="A24" s="3"/>
      <c r="B24" s="5" t="s">
        <v>11</v>
      </c>
      <c r="C24" s="13"/>
    </row>
    <row r="25" spans="1:3" ht="15.5" thickTop="1" thickBot="1" x14ac:dyDescent="0.4">
      <c r="A25" s="3"/>
      <c r="B25" s="5" t="s">
        <v>12</v>
      </c>
      <c r="C25" s="13">
        <v>149789.85999999999</v>
      </c>
    </row>
    <row r="26" spans="1:3" ht="15.5" thickTop="1" thickBot="1" x14ac:dyDescent="0.4">
      <c r="A26" s="3"/>
      <c r="B26" s="5" t="s">
        <v>13</v>
      </c>
      <c r="C26" s="13"/>
    </row>
    <row r="27" spans="1:3" ht="15.5" thickTop="1" thickBot="1" x14ac:dyDescent="0.4">
      <c r="A27" s="6"/>
      <c r="B27" s="7"/>
      <c r="C27" s="14"/>
    </row>
  </sheetData>
  <mergeCells count="3">
    <mergeCell ref="A1:C1"/>
    <mergeCell ref="A5:C5"/>
    <mergeCell ref="A11:C1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workbookViewId="0">
      <selection activeCell="A24" sqref="A24:XFD29"/>
    </sheetView>
  </sheetViews>
  <sheetFormatPr defaultRowHeight="14.5" x14ac:dyDescent="0.35"/>
  <cols>
    <col min="1" max="1" width="5.7265625" customWidth="1"/>
    <col min="2" max="2" width="65.7265625" customWidth="1"/>
    <col min="3" max="3" width="15.7265625" style="15" customWidth="1"/>
  </cols>
  <sheetData>
    <row r="1" spans="1:4" ht="37.5" customHeight="1" thickBot="1" x14ac:dyDescent="0.4">
      <c r="A1" s="74" t="s">
        <v>33</v>
      </c>
      <c r="B1" s="75"/>
      <c r="C1" s="75"/>
    </row>
    <row r="2" spans="1:4" ht="15.5" thickTop="1" thickBot="1" x14ac:dyDescent="0.4">
      <c r="A2" s="3"/>
      <c r="B2" s="5" t="s">
        <v>34</v>
      </c>
      <c r="C2" s="19">
        <v>1</v>
      </c>
    </row>
    <row r="3" spans="1:4" ht="15.5" thickTop="1" thickBot="1" x14ac:dyDescent="0.4">
      <c r="A3" s="6"/>
      <c r="B3" s="7"/>
      <c r="C3" s="14"/>
    </row>
    <row r="4" spans="1:4" ht="30" customHeight="1" x14ac:dyDescent="0.35">
      <c r="A4" s="76" t="s">
        <v>35</v>
      </c>
      <c r="B4" s="77"/>
      <c r="C4" s="77"/>
      <c r="D4" s="1"/>
    </row>
    <row r="5" spans="1:4" ht="15" thickBot="1" x14ac:dyDescent="0.4">
      <c r="A5" s="4"/>
      <c r="B5" s="4"/>
      <c r="C5" s="12"/>
    </row>
    <row r="6" spans="1:4" ht="15.5" thickTop="1" thickBot="1" x14ac:dyDescent="0.4">
      <c r="A6" s="3"/>
      <c r="B6" s="5" t="s">
        <v>18</v>
      </c>
      <c r="C6" s="13">
        <v>18281</v>
      </c>
    </row>
    <row r="7" spans="1:4" ht="15.5" thickTop="1" thickBot="1" x14ac:dyDescent="0.4">
      <c r="A7" s="3"/>
      <c r="B7" s="5" t="s">
        <v>19</v>
      </c>
      <c r="C7" s="13">
        <v>9331</v>
      </c>
    </row>
    <row r="8" spans="1:4" ht="15.5" thickTop="1" thickBot="1" x14ac:dyDescent="0.4">
      <c r="A8" s="3"/>
      <c r="B8" s="5" t="s">
        <v>20</v>
      </c>
      <c r="C8" s="13"/>
    </row>
    <row r="9" spans="1:4" ht="15.5" thickTop="1" thickBot="1" x14ac:dyDescent="0.4">
      <c r="A9" s="3"/>
      <c r="B9" s="5" t="s">
        <v>21</v>
      </c>
      <c r="C9" s="13">
        <v>7539</v>
      </c>
    </row>
    <row r="10" spans="1:4" ht="15.5" thickTop="1" thickBot="1" x14ac:dyDescent="0.4">
      <c r="A10" s="3"/>
      <c r="B10" s="5" t="s">
        <v>22</v>
      </c>
      <c r="C10" s="13"/>
    </row>
    <row r="11" spans="1:4" ht="15.5" thickTop="1" thickBot="1" x14ac:dyDescent="0.4">
      <c r="A11" s="3"/>
      <c r="B11" s="5" t="s">
        <v>23</v>
      </c>
      <c r="C11" s="13">
        <v>3186</v>
      </c>
    </row>
    <row r="12" spans="1:4" ht="15.5" thickTop="1" thickBot="1" x14ac:dyDescent="0.4">
      <c r="A12" s="3"/>
      <c r="B12" s="5" t="s">
        <v>24</v>
      </c>
      <c r="C12" s="13">
        <v>7556</v>
      </c>
    </row>
    <row r="13" spans="1:4" ht="15.5" thickTop="1" thickBot="1" x14ac:dyDescent="0.4">
      <c r="A13" s="3"/>
      <c r="B13" s="5" t="s">
        <v>25</v>
      </c>
      <c r="C13" s="13"/>
    </row>
    <row r="14" spans="1:4" ht="15.5" thickTop="1" thickBot="1" x14ac:dyDescent="0.4">
      <c r="A14" s="3"/>
      <c r="B14" s="5" t="s">
        <v>26</v>
      </c>
      <c r="C14" s="13"/>
    </row>
    <row r="15" spans="1:4" ht="15.5" thickTop="1" thickBot="1" x14ac:dyDescent="0.4">
      <c r="A15" s="3"/>
      <c r="B15" s="5" t="s">
        <v>27</v>
      </c>
      <c r="C15" s="13">
        <v>7533</v>
      </c>
    </row>
    <row r="16" spans="1:4" ht="15.5" thickTop="1" thickBot="1" x14ac:dyDescent="0.4">
      <c r="A16" s="3"/>
      <c r="B16" s="5" t="s">
        <v>28</v>
      </c>
      <c r="C16" s="13">
        <v>10785</v>
      </c>
    </row>
    <row r="17" spans="1:3" ht="15.5" thickTop="1" thickBot="1" x14ac:dyDescent="0.4">
      <c r="A17" s="3"/>
      <c r="B17" s="5" t="s">
        <v>29</v>
      </c>
      <c r="C17" s="13">
        <v>1477</v>
      </c>
    </row>
    <row r="18" spans="1:3" ht="15.5" thickTop="1" thickBot="1" x14ac:dyDescent="0.4">
      <c r="A18" s="3"/>
      <c r="B18" s="5" t="s">
        <v>30</v>
      </c>
      <c r="C18" s="13">
        <v>16</v>
      </c>
    </row>
    <row r="19" spans="1:3" ht="15.5" thickTop="1" thickBot="1" x14ac:dyDescent="0.4">
      <c r="A19" s="3"/>
      <c r="B19" s="5" t="s">
        <v>31</v>
      </c>
      <c r="C19" s="13">
        <v>176</v>
      </c>
    </row>
    <row r="20" spans="1:3" ht="15.5" thickTop="1" thickBot="1" x14ac:dyDescent="0.4">
      <c r="A20" s="3"/>
      <c r="B20" s="5" t="s">
        <v>32</v>
      </c>
      <c r="C20" s="13"/>
    </row>
    <row r="21" spans="1:3" ht="15.5" thickTop="1" thickBot="1" x14ac:dyDescent="0.4">
      <c r="A21" s="3"/>
      <c r="B21" s="5" t="s">
        <v>39</v>
      </c>
      <c r="C21" s="13">
        <v>10785</v>
      </c>
    </row>
    <row r="22" spans="1:3" ht="15.5" thickTop="1" thickBot="1" x14ac:dyDescent="0.4">
      <c r="A22" s="3"/>
      <c r="B22" s="5" t="s">
        <v>40</v>
      </c>
      <c r="C22" s="13">
        <v>1266</v>
      </c>
    </row>
    <row r="23" spans="1:3" ht="15" thickTop="1" x14ac:dyDescent="0.35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workbookViewId="0">
      <selection activeCell="A24" sqref="A24:XFD27"/>
    </sheetView>
  </sheetViews>
  <sheetFormatPr defaultRowHeight="14.5" x14ac:dyDescent="0.35"/>
  <cols>
    <col min="1" max="1" width="5.7265625" customWidth="1"/>
    <col min="2" max="2" width="65.7265625" customWidth="1"/>
    <col min="3" max="3" width="15.7265625" style="15" customWidth="1"/>
  </cols>
  <sheetData>
    <row r="1" spans="1:4" ht="37.5" customHeight="1" thickBot="1" x14ac:dyDescent="0.4">
      <c r="A1" s="74" t="s">
        <v>33</v>
      </c>
      <c r="B1" s="75"/>
      <c r="C1" s="75"/>
    </row>
    <row r="2" spans="1:4" ht="15.5" thickTop="1" thickBot="1" x14ac:dyDescent="0.4">
      <c r="A2" s="3"/>
      <c r="B2" s="5" t="s">
        <v>34</v>
      </c>
      <c r="C2" s="19" t="s">
        <v>36</v>
      </c>
    </row>
    <row r="3" spans="1:4" ht="15.5" thickTop="1" thickBot="1" x14ac:dyDescent="0.4">
      <c r="A3" s="6"/>
      <c r="B3" s="7"/>
      <c r="C3" s="14"/>
    </row>
    <row r="4" spans="1:4" ht="30" customHeight="1" x14ac:dyDescent="0.35">
      <c r="A4" s="76" t="s">
        <v>35</v>
      </c>
      <c r="B4" s="77"/>
      <c r="C4" s="77"/>
      <c r="D4" s="1"/>
    </row>
    <row r="5" spans="1:4" ht="15" thickBot="1" x14ac:dyDescent="0.4">
      <c r="A5" s="4"/>
      <c r="B5" s="4"/>
      <c r="C5" s="12"/>
    </row>
    <row r="6" spans="1:4" ht="15.5" thickTop="1" thickBot="1" x14ac:dyDescent="0.4">
      <c r="A6" s="3"/>
      <c r="B6" s="5" t="s">
        <v>18</v>
      </c>
      <c r="C6" s="13">
        <v>17933</v>
      </c>
    </row>
    <row r="7" spans="1:4" ht="15.5" thickTop="1" thickBot="1" x14ac:dyDescent="0.4">
      <c r="A7" s="3"/>
      <c r="B7" s="5" t="s">
        <v>19</v>
      </c>
      <c r="C7" s="13">
        <v>8173</v>
      </c>
    </row>
    <row r="8" spans="1:4" ht="15.5" thickTop="1" thickBot="1" x14ac:dyDescent="0.4">
      <c r="A8" s="3"/>
      <c r="B8" s="5" t="s">
        <v>20</v>
      </c>
      <c r="C8" s="13"/>
    </row>
    <row r="9" spans="1:4" ht="15.5" thickTop="1" thickBot="1" x14ac:dyDescent="0.4">
      <c r="A9" s="3"/>
      <c r="B9" s="5" t="s">
        <v>21</v>
      </c>
      <c r="C9" s="13">
        <v>8195</v>
      </c>
    </row>
    <row r="10" spans="1:4" ht="15.5" thickTop="1" thickBot="1" x14ac:dyDescent="0.4">
      <c r="A10" s="3"/>
      <c r="B10" s="5" t="s">
        <v>22</v>
      </c>
      <c r="C10" s="13"/>
    </row>
    <row r="11" spans="1:4" ht="15.5" thickTop="1" thickBot="1" x14ac:dyDescent="0.4">
      <c r="A11" s="3"/>
      <c r="B11" s="5" t="s">
        <v>23</v>
      </c>
      <c r="C11" s="13">
        <v>2034</v>
      </c>
    </row>
    <row r="12" spans="1:4" ht="15.5" thickTop="1" thickBot="1" x14ac:dyDescent="0.4">
      <c r="A12" s="3"/>
      <c r="B12" s="5" t="s">
        <v>24</v>
      </c>
      <c r="C12" s="13">
        <v>7704</v>
      </c>
    </row>
    <row r="13" spans="1:4" ht="15.5" thickTop="1" thickBot="1" x14ac:dyDescent="0.4">
      <c r="A13" s="3"/>
      <c r="B13" s="5" t="s">
        <v>25</v>
      </c>
      <c r="C13" s="13">
        <v>3</v>
      </c>
    </row>
    <row r="14" spans="1:4" ht="15.5" thickTop="1" thickBot="1" x14ac:dyDescent="0.4">
      <c r="A14" s="3"/>
      <c r="B14" s="5" t="s">
        <v>26</v>
      </c>
      <c r="C14" s="13"/>
    </row>
    <row r="15" spans="1:4" ht="15.5" thickTop="1" thickBot="1" x14ac:dyDescent="0.4">
      <c r="A15" s="3"/>
      <c r="B15" s="5" t="s">
        <v>27</v>
      </c>
      <c r="C15" s="13">
        <v>7287</v>
      </c>
    </row>
    <row r="16" spans="1:4" ht="15.5" thickTop="1" thickBot="1" x14ac:dyDescent="0.4">
      <c r="A16" s="3"/>
      <c r="B16" s="5" t="s">
        <v>28</v>
      </c>
      <c r="C16" s="13">
        <v>21638</v>
      </c>
    </row>
    <row r="17" spans="1:3" ht="15.5" thickTop="1" thickBot="1" x14ac:dyDescent="0.4">
      <c r="A17" s="3"/>
      <c r="B17" s="5" t="s">
        <v>29</v>
      </c>
      <c r="C17" s="13">
        <v>2936</v>
      </c>
    </row>
    <row r="18" spans="1:3" ht="15.5" thickTop="1" thickBot="1" x14ac:dyDescent="0.4">
      <c r="A18" s="3"/>
      <c r="B18" s="5" t="s">
        <v>30</v>
      </c>
      <c r="C18" s="13">
        <v>163</v>
      </c>
    </row>
    <row r="19" spans="1:3" ht="15.5" thickTop="1" thickBot="1" x14ac:dyDescent="0.4">
      <c r="A19" s="3"/>
      <c r="B19" s="5" t="s">
        <v>31</v>
      </c>
      <c r="C19" s="13">
        <v>667</v>
      </c>
    </row>
    <row r="20" spans="1:3" ht="15.5" thickTop="1" thickBot="1" x14ac:dyDescent="0.4">
      <c r="A20" s="3"/>
      <c r="B20" s="5" t="s">
        <v>32</v>
      </c>
      <c r="C20" s="13"/>
    </row>
    <row r="21" spans="1:3" ht="15.5" thickTop="1" thickBot="1" x14ac:dyDescent="0.4">
      <c r="A21" s="3"/>
      <c r="B21" s="5" t="s">
        <v>45</v>
      </c>
      <c r="C21" s="13">
        <v>21638</v>
      </c>
    </row>
    <row r="22" spans="1:3" ht="15.5" thickTop="1" thickBot="1" x14ac:dyDescent="0.4">
      <c r="A22" s="3"/>
      <c r="B22" s="5" t="s">
        <v>46</v>
      </c>
      <c r="C22" s="13">
        <v>2320</v>
      </c>
    </row>
    <row r="23" spans="1:3" ht="15" thickTop="1" x14ac:dyDescent="0.35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workbookViewId="0">
      <selection activeCell="A24" sqref="A24:XFD28"/>
    </sheetView>
  </sheetViews>
  <sheetFormatPr defaultRowHeight="14.5" x14ac:dyDescent="0.35"/>
  <cols>
    <col min="1" max="1" width="5.7265625" customWidth="1"/>
    <col min="2" max="2" width="65.7265625" customWidth="1"/>
    <col min="3" max="3" width="15.7265625" style="15" customWidth="1"/>
  </cols>
  <sheetData>
    <row r="1" spans="1:4" ht="37.5" customHeight="1" thickBot="1" x14ac:dyDescent="0.4">
      <c r="A1" s="74" t="s">
        <v>33</v>
      </c>
      <c r="B1" s="75"/>
      <c r="C1" s="75"/>
    </row>
    <row r="2" spans="1:4" ht="15.5" thickTop="1" thickBot="1" x14ac:dyDescent="0.4">
      <c r="A2" s="3"/>
      <c r="B2" s="5" t="s">
        <v>34</v>
      </c>
      <c r="C2" s="19" t="s">
        <v>37</v>
      </c>
    </row>
    <row r="3" spans="1:4" ht="15.5" thickTop="1" thickBot="1" x14ac:dyDescent="0.4">
      <c r="A3" s="6"/>
      <c r="B3" s="7"/>
      <c r="C3" s="14"/>
    </row>
    <row r="4" spans="1:4" ht="30" customHeight="1" x14ac:dyDescent="0.35">
      <c r="A4" s="76" t="s">
        <v>35</v>
      </c>
      <c r="B4" s="77"/>
      <c r="C4" s="77"/>
      <c r="D4" s="1"/>
    </row>
    <row r="5" spans="1:4" ht="15" thickBot="1" x14ac:dyDescent="0.4">
      <c r="A5" s="4"/>
      <c r="B5" s="4"/>
      <c r="C5" s="12"/>
    </row>
    <row r="6" spans="1:4" ht="15.5" thickTop="1" thickBot="1" x14ac:dyDescent="0.4">
      <c r="A6" s="3"/>
      <c r="B6" s="5" t="s">
        <v>18</v>
      </c>
      <c r="C6" s="13">
        <v>19774</v>
      </c>
    </row>
    <row r="7" spans="1:4" ht="15.5" thickTop="1" thickBot="1" x14ac:dyDescent="0.4">
      <c r="A7" s="3"/>
      <c r="B7" s="5" t="s">
        <v>19</v>
      </c>
      <c r="C7" s="13">
        <v>8173</v>
      </c>
    </row>
    <row r="8" spans="1:4" ht="15.5" thickTop="1" thickBot="1" x14ac:dyDescent="0.4">
      <c r="A8" s="3"/>
      <c r="B8" s="5" t="s">
        <v>20</v>
      </c>
      <c r="C8" s="13"/>
    </row>
    <row r="9" spans="1:4" ht="15.5" thickTop="1" thickBot="1" x14ac:dyDescent="0.4">
      <c r="A9" s="3"/>
      <c r="B9" s="5" t="s">
        <v>21</v>
      </c>
      <c r="C9" s="13">
        <v>9484</v>
      </c>
    </row>
    <row r="10" spans="1:4" ht="15.5" thickTop="1" thickBot="1" x14ac:dyDescent="0.4">
      <c r="A10" s="3"/>
      <c r="B10" s="5" t="s">
        <v>22</v>
      </c>
      <c r="C10" s="13"/>
    </row>
    <row r="11" spans="1:4" ht="15.5" thickTop="1" thickBot="1" x14ac:dyDescent="0.4">
      <c r="A11" s="3"/>
      <c r="B11" s="5" t="s">
        <v>23</v>
      </c>
      <c r="C11" s="13">
        <v>3169</v>
      </c>
    </row>
    <row r="12" spans="1:4" ht="15.5" thickTop="1" thickBot="1" x14ac:dyDescent="0.4">
      <c r="A12" s="3"/>
      <c r="B12" s="5" t="s">
        <v>24</v>
      </c>
      <c r="C12" s="13">
        <v>7121</v>
      </c>
    </row>
    <row r="13" spans="1:4" ht="15.5" thickTop="1" thickBot="1" x14ac:dyDescent="0.4">
      <c r="A13" s="3"/>
      <c r="B13" s="5" t="s">
        <v>25</v>
      </c>
      <c r="C13" s="13">
        <v>1</v>
      </c>
    </row>
    <row r="14" spans="1:4" ht="15.5" thickTop="1" thickBot="1" x14ac:dyDescent="0.4">
      <c r="A14" s="3"/>
      <c r="B14" s="5" t="s">
        <v>26</v>
      </c>
      <c r="C14" s="13"/>
    </row>
    <row r="15" spans="1:4" ht="15.5" thickTop="1" thickBot="1" x14ac:dyDescent="0.4">
      <c r="A15" s="3"/>
      <c r="B15" s="5" t="s">
        <v>27</v>
      </c>
      <c r="C15" s="13">
        <v>9205</v>
      </c>
    </row>
    <row r="16" spans="1:4" ht="15.5" thickTop="1" thickBot="1" x14ac:dyDescent="0.4">
      <c r="A16" s="3"/>
      <c r="B16" s="5" t="s">
        <v>28</v>
      </c>
      <c r="C16" s="13">
        <v>32482</v>
      </c>
    </row>
    <row r="17" spans="1:3" ht="15.5" thickTop="1" thickBot="1" x14ac:dyDescent="0.4">
      <c r="A17" s="3"/>
      <c r="B17" s="5" t="s">
        <v>29</v>
      </c>
      <c r="C17" s="13">
        <v>3077</v>
      </c>
    </row>
    <row r="18" spans="1:3" ht="15.5" thickTop="1" thickBot="1" x14ac:dyDescent="0.4">
      <c r="A18" s="3"/>
      <c r="B18" s="5" t="s">
        <v>30</v>
      </c>
      <c r="C18" s="13">
        <v>248</v>
      </c>
    </row>
    <row r="19" spans="1:3" ht="15.5" thickTop="1" thickBot="1" x14ac:dyDescent="0.4">
      <c r="A19" s="3"/>
      <c r="B19" s="5" t="s">
        <v>31</v>
      </c>
      <c r="C19" s="13">
        <v>915</v>
      </c>
    </row>
    <row r="20" spans="1:3" ht="15.5" thickTop="1" thickBot="1" x14ac:dyDescent="0.4">
      <c r="A20" s="3"/>
      <c r="B20" s="5" t="s">
        <v>32</v>
      </c>
      <c r="C20" s="13"/>
    </row>
    <row r="21" spans="1:3" ht="15.5" thickTop="1" thickBot="1" x14ac:dyDescent="0.4">
      <c r="A21" s="3"/>
      <c r="B21" s="5" t="s">
        <v>43</v>
      </c>
      <c r="C21" s="13">
        <v>32482</v>
      </c>
    </row>
    <row r="22" spans="1:3" ht="15.5" thickTop="1" thickBot="1" x14ac:dyDescent="0.4">
      <c r="A22" s="3"/>
      <c r="B22" s="5" t="s">
        <v>44</v>
      </c>
      <c r="C22" s="13">
        <v>2246</v>
      </c>
    </row>
    <row r="23" spans="1:3" ht="15" thickTop="1" x14ac:dyDescent="0.35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workbookViewId="0">
      <selection activeCell="A24" sqref="A24:XFD30"/>
    </sheetView>
  </sheetViews>
  <sheetFormatPr defaultRowHeight="14.5" x14ac:dyDescent="0.35"/>
  <cols>
    <col min="1" max="1" width="5.7265625" customWidth="1"/>
    <col min="2" max="2" width="65.7265625" customWidth="1"/>
    <col min="3" max="3" width="15.7265625" style="15" customWidth="1"/>
  </cols>
  <sheetData>
    <row r="1" spans="1:4" ht="37.5" customHeight="1" thickBot="1" x14ac:dyDescent="0.4">
      <c r="A1" s="74" t="s">
        <v>33</v>
      </c>
      <c r="B1" s="75"/>
      <c r="C1" s="75"/>
    </row>
    <row r="2" spans="1:4" ht="15.5" thickTop="1" thickBot="1" x14ac:dyDescent="0.4">
      <c r="A2" s="3"/>
      <c r="B2" s="5" t="s">
        <v>34</v>
      </c>
      <c r="C2" s="19" t="s">
        <v>38</v>
      </c>
    </row>
    <row r="3" spans="1:4" ht="15.5" thickTop="1" thickBot="1" x14ac:dyDescent="0.4">
      <c r="A3" s="6"/>
      <c r="B3" s="7"/>
      <c r="C3" s="14"/>
    </row>
    <row r="4" spans="1:4" ht="30" customHeight="1" x14ac:dyDescent="0.35">
      <c r="A4" s="76" t="s">
        <v>35</v>
      </c>
      <c r="B4" s="77"/>
      <c r="C4" s="77"/>
      <c r="D4" s="1"/>
    </row>
    <row r="5" spans="1:4" ht="15" thickBot="1" x14ac:dyDescent="0.4">
      <c r="A5" s="4"/>
      <c r="B5" s="4"/>
      <c r="C5" s="12"/>
    </row>
    <row r="6" spans="1:4" ht="15.5" thickTop="1" thickBot="1" x14ac:dyDescent="0.4">
      <c r="A6" s="3"/>
      <c r="B6" s="5" t="s">
        <v>18</v>
      </c>
      <c r="C6" s="13">
        <v>18333</v>
      </c>
    </row>
    <row r="7" spans="1:4" ht="15.5" thickTop="1" thickBot="1" x14ac:dyDescent="0.4">
      <c r="A7" s="3"/>
      <c r="B7" s="5" t="s">
        <v>19</v>
      </c>
      <c r="C7" s="13">
        <v>12646</v>
      </c>
    </row>
    <row r="8" spans="1:4" ht="15.5" thickTop="1" thickBot="1" x14ac:dyDescent="0.4">
      <c r="A8" s="3"/>
      <c r="B8" s="5" t="s">
        <v>20</v>
      </c>
      <c r="C8" s="13"/>
    </row>
    <row r="9" spans="1:4" ht="15.5" thickTop="1" thickBot="1" x14ac:dyDescent="0.4">
      <c r="A9" s="3"/>
      <c r="B9" s="5" t="s">
        <v>21</v>
      </c>
      <c r="C9" s="13">
        <v>6602</v>
      </c>
    </row>
    <row r="10" spans="1:4" ht="15.5" thickTop="1" thickBot="1" x14ac:dyDescent="0.4">
      <c r="A10" s="3"/>
      <c r="B10" s="5" t="s">
        <v>22</v>
      </c>
      <c r="C10" s="13"/>
    </row>
    <row r="11" spans="1:4" ht="15.5" thickTop="1" thickBot="1" x14ac:dyDescent="0.4">
      <c r="A11" s="3"/>
      <c r="B11" s="5" t="s">
        <v>23</v>
      </c>
      <c r="C11" s="13">
        <v>4558</v>
      </c>
    </row>
    <row r="12" spans="1:4" ht="15.5" thickTop="1" thickBot="1" x14ac:dyDescent="0.4">
      <c r="A12" s="3"/>
      <c r="B12" s="5" t="s">
        <v>24</v>
      </c>
      <c r="C12" s="13">
        <v>7173</v>
      </c>
    </row>
    <row r="13" spans="1:4" ht="15.5" thickTop="1" thickBot="1" x14ac:dyDescent="0.4">
      <c r="A13" s="3"/>
      <c r="B13" s="5" t="s">
        <v>25</v>
      </c>
      <c r="C13" s="13">
        <v>22</v>
      </c>
    </row>
    <row r="14" spans="1:4" ht="15.5" thickTop="1" thickBot="1" x14ac:dyDescent="0.4">
      <c r="A14" s="3"/>
      <c r="B14" s="5" t="s">
        <v>26</v>
      </c>
      <c r="C14" s="13"/>
    </row>
    <row r="15" spans="1:4" ht="15.5" thickTop="1" thickBot="1" x14ac:dyDescent="0.4">
      <c r="A15" s="3"/>
      <c r="B15" s="5" t="s">
        <v>27</v>
      </c>
      <c r="C15" s="13">
        <v>5515</v>
      </c>
    </row>
    <row r="16" spans="1:4" ht="15.5" thickTop="1" thickBot="1" x14ac:dyDescent="0.4">
      <c r="A16" s="3"/>
      <c r="B16" s="5" t="s">
        <v>28</v>
      </c>
      <c r="C16" s="13">
        <v>43432</v>
      </c>
    </row>
    <row r="17" spans="1:3" ht="15.5" thickTop="1" thickBot="1" x14ac:dyDescent="0.4">
      <c r="A17" s="3"/>
      <c r="B17" s="5" t="s">
        <v>29</v>
      </c>
      <c r="C17" s="13">
        <v>5496</v>
      </c>
    </row>
    <row r="18" spans="1:3" ht="15.5" thickTop="1" thickBot="1" x14ac:dyDescent="0.4">
      <c r="A18" s="3"/>
      <c r="B18" s="5" t="s">
        <v>30</v>
      </c>
      <c r="C18" s="13">
        <v>323</v>
      </c>
    </row>
    <row r="19" spans="1:3" ht="15.5" thickTop="1" thickBot="1" x14ac:dyDescent="0.4">
      <c r="A19" s="3"/>
      <c r="B19" s="5" t="s">
        <v>31</v>
      </c>
      <c r="C19" s="13">
        <v>1122</v>
      </c>
    </row>
    <row r="20" spans="1:3" ht="15.5" thickTop="1" thickBot="1" x14ac:dyDescent="0.4">
      <c r="A20" s="3"/>
      <c r="B20" s="5" t="s">
        <v>32</v>
      </c>
      <c r="C20" s="13"/>
    </row>
    <row r="21" spans="1:3" ht="15.5" thickTop="1" thickBot="1" x14ac:dyDescent="0.4">
      <c r="A21" s="3"/>
      <c r="B21" s="5" t="s">
        <v>41</v>
      </c>
      <c r="C21" s="13">
        <v>43432</v>
      </c>
    </row>
    <row r="22" spans="1:3" ht="15.5" thickTop="1" thickBot="1" x14ac:dyDescent="0.4">
      <c r="A22" s="3"/>
      <c r="B22" s="5" t="s">
        <v>42</v>
      </c>
      <c r="C22" s="13">
        <v>4474</v>
      </c>
    </row>
    <row r="23" spans="1:3" ht="15" thickTop="1" x14ac:dyDescent="0.35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4AA1-D909-4DAF-ADB3-BEF4B860293D}">
  <dimension ref="A1:V8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5" sqref="F25"/>
    </sheetView>
  </sheetViews>
  <sheetFormatPr defaultRowHeight="14.5" x14ac:dyDescent="0.35"/>
  <cols>
    <col min="1" max="1" width="70.26953125" style="37" customWidth="1"/>
    <col min="2" max="2" width="1.26953125" customWidth="1"/>
    <col min="3" max="22" width="14.26953125" style="28" customWidth="1"/>
    <col min="23" max="106" width="14.26953125" customWidth="1"/>
    <col min="257" max="257" width="70.26953125" customWidth="1"/>
    <col min="258" max="258" width="1.26953125" customWidth="1"/>
    <col min="259" max="362" width="14.26953125" customWidth="1"/>
    <col min="513" max="513" width="70.26953125" customWidth="1"/>
    <col min="514" max="514" width="1.26953125" customWidth="1"/>
    <col min="515" max="618" width="14.26953125" customWidth="1"/>
    <col min="769" max="769" width="70.26953125" customWidth="1"/>
    <col min="770" max="770" width="1.26953125" customWidth="1"/>
    <col min="771" max="874" width="14.26953125" customWidth="1"/>
    <col min="1025" max="1025" width="70.26953125" customWidth="1"/>
    <col min="1026" max="1026" width="1.26953125" customWidth="1"/>
    <col min="1027" max="1130" width="14.26953125" customWidth="1"/>
    <col min="1281" max="1281" width="70.26953125" customWidth="1"/>
    <col min="1282" max="1282" width="1.26953125" customWidth="1"/>
    <col min="1283" max="1386" width="14.26953125" customWidth="1"/>
    <col min="1537" max="1537" width="70.26953125" customWidth="1"/>
    <col min="1538" max="1538" width="1.26953125" customWidth="1"/>
    <col min="1539" max="1642" width="14.26953125" customWidth="1"/>
    <col min="1793" max="1793" width="70.26953125" customWidth="1"/>
    <col min="1794" max="1794" width="1.26953125" customWidth="1"/>
    <col min="1795" max="1898" width="14.26953125" customWidth="1"/>
    <col min="2049" max="2049" width="70.26953125" customWidth="1"/>
    <col min="2050" max="2050" width="1.26953125" customWidth="1"/>
    <col min="2051" max="2154" width="14.26953125" customWidth="1"/>
    <col min="2305" max="2305" width="70.26953125" customWidth="1"/>
    <col min="2306" max="2306" width="1.26953125" customWidth="1"/>
    <col min="2307" max="2410" width="14.26953125" customWidth="1"/>
    <col min="2561" max="2561" width="70.26953125" customWidth="1"/>
    <col min="2562" max="2562" width="1.26953125" customWidth="1"/>
    <col min="2563" max="2666" width="14.26953125" customWidth="1"/>
    <col min="2817" max="2817" width="70.26953125" customWidth="1"/>
    <col min="2818" max="2818" width="1.26953125" customWidth="1"/>
    <col min="2819" max="2922" width="14.26953125" customWidth="1"/>
    <col min="3073" max="3073" width="70.26953125" customWidth="1"/>
    <col min="3074" max="3074" width="1.26953125" customWidth="1"/>
    <col min="3075" max="3178" width="14.26953125" customWidth="1"/>
    <col min="3329" max="3329" width="70.26953125" customWidth="1"/>
    <col min="3330" max="3330" width="1.26953125" customWidth="1"/>
    <col min="3331" max="3434" width="14.26953125" customWidth="1"/>
    <col min="3585" max="3585" width="70.26953125" customWidth="1"/>
    <col min="3586" max="3586" width="1.26953125" customWidth="1"/>
    <col min="3587" max="3690" width="14.26953125" customWidth="1"/>
    <col min="3841" max="3841" width="70.26953125" customWidth="1"/>
    <col min="3842" max="3842" width="1.26953125" customWidth="1"/>
    <col min="3843" max="3946" width="14.26953125" customWidth="1"/>
    <col min="4097" max="4097" width="70.26953125" customWidth="1"/>
    <col min="4098" max="4098" width="1.26953125" customWidth="1"/>
    <col min="4099" max="4202" width="14.26953125" customWidth="1"/>
    <col min="4353" max="4353" width="70.26953125" customWidth="1"/>
    <col min="4354" max="4354" width="1.26953125" customWidth="1"/>
    <col min="4355" max="4458" width="14.26953125" customWidth="1"/>
    <col min="4609" max="4609" width="70.26953125" customWidth="1"/>
    <col min="4610" max="4610" width="1.26953125" customWidth="1"/>
    <col min="4611" max="4714" width="14.26953125" customWidth="1"/>
    <col min="4865" max="4865" width="70.26953125" customWidth="1"/>
    <col min="4866" max="4866" width="1.26953125" customWidth="1"/>
    <col min="4867" max="4970" width="14.26953125" customWidth="1"/>
    <col min="5121" max="5121" width="70.26953125" customWidth="1"/>
    <col min="5122" max="5122" width="1.26953125" customWidth="1"/>
    <col min="5123" max="5226" width="14.26953125" customWidth="1"/>
    <col min="5377" max="5377" width="70.26953125" customWidth="1"/>
    <col min="5378" max="5378" width="1.26953125" customWidth="1"/>
    <col min="5379" max="5482" width="14.26953125" customWidth="1"/>
    <col min="5633" max="5633" width="70.26953125" customWidth="1"/>
    <col min="5634" max="5634" width="1.26953125" customWidth="1"/>
    <col min="5635" max="5738" width="14.26953125" customWidth="1"/>
    <col min="5889" max="5889" width="70.26953125" customWidth="1"/>
    <col min="5890" max="5890" width="1.26953125" customWidth="1"/>
    <col min="5891" max="5994" width="14.26953125" customWidth="1"/>
    <col min="6145" max="6145" width="70.26953125" customWidth="1"/>
    <col min="6146" max="6146" width="1.26953125" customWidth="1"/>
    <col min="6147" max="6250" width="14.26953125" customWidth="1"/>
    <col min="6401" max="6401" width="70.26953125" customWidth="1"/>
    <col min="6402" max="6402" width="1.26953125" customWidth="1"/>
    <col min="6403" max="6506" width="14.26953125" customWidth="1"/>
    <col min="6657" max="6657" width="70.26953125" customWidth="1"/>
    <col min="6658" max="6658" width="1.26953125" customWidth="1"/>
    <col min="6659" max="6762" width="14.26953125" customWidth="1"/>
    <col min="6913" max="6913" width="70.26953125" customWidth="1"/>
    <col min="6914" max="6914" width="1.26953125" customWidth="1"/>
    <col min="6915" max="7018" width="14.26953125" customWidth="1"/>
    <col min="7169" max="7169" width="70.26953125" customWidth="1"/>
    <col min="7170" max="7170" width="1.26953125" customWidth="1"/>
    <col min="7171" max="7274" width="14.26953125" customWidth="1"/>
    <col min="7425" max="7425" width="70.26953125" customWidth="1"/>
    <col min="7426" max="7426" width="1.26953125" customWidth="1"/>
    <col min="7427" max="7530" width="14.26953125" customWidth="1"/>
    <col min="7681" max="7681" width="70.26953125" customWidth="1"/>
    <col min="7682" max="7682" width="1.26953125" customWidth="1"/>
    <col min="7683" max="7786" width="14.26953125" customWidth="1"/>
    <col min="7937" max="7937" width="70.26953125" customWidth="1"/>
    <col min="7938" max="7938" width="1.26953125" customWidth="1"/>
    <col min="7939" max="8042" width="14.26953125" customWidth="1"/>
    <col min="8193" max="8193" width="70.26953125" customWidth="1"/>
    <col min="8194" max="8194" width="1.26953125" customWidth="1"/>
    <col min="8195" max="8298" width="14.26953125" customWidth="1"/>
    <col min="8449" max="8449" width="70.26953125" customWidth="1"/>
    <col min="8450" max="8450" width="1.26953125" customWidth="1"/>
    <col min="8451" max="8554" width="14.26953125" customWidth="1"/>
    <col min="8705" max="8705" width="70.26953125" customWidth="1"/>
    <col min="8706" max="8706" width="1.26953125" customWidth="1"/>
    <col min="8707" max="8810" width="14.26953125" customWidth="1"/>
    <col min="8961" max="8961" width="70.26953125" customWidth="1"/>
    <col min="8962" max="8962" width="1.26953125" customWidth="1"/>
    <col min="8963" max="9066" width="14.26953125" customWidth="1"/>
    <col min="9217" max="9217" width="70.26953125" customWidth="1"/>
    <col min="9218" max="9218" width="1.26953125" customWidth="1"/>
    <col min="9219" max="9322" width="14.26953125" customWidth="1"/>
    <col min="9473" max="9473" width="70.26953125" customWidth="1"/>
    <col min="9474" max="9474" width="1.26953125" customWidth="1"/>
    <col min="9475" max="9578" width="14.26953125" customWidth="1"/>
    <col min="9729" max="9729" width="70.26953125" customWidth="1"/>
    <col min="9730" max="9730" width="1.26953125" customWidth="1"/>
    <col min="9731" max="9834" width="14.26953125" customWidth="1"/>
    <col min="9985" max="9985" width="70.26953125" customWidth="1"/>
    <col min="9986" max="9986" width="1.26953125" customWidth="1"/>
    <col min="9987" max="10090" width="14.26953125" customWidth="1"/>
    <col min="10241" max="10241" width="70.26953125" customWidth="1"/>
    <col min="10242" max="10242" width="1.26953125" customWidth="1"/>
    <col min="10243" max="10346" width="14.26953125" customWidth="1"/>
    <col min="10497" max="10497" width="70.26953125" customWidth="1"/>
    <col min="10498" max="10498" width="1.26953125" customWidth="1"/>
    <col min="10499" max="10602" width="14.26953125" customWidth="1"/>
    <col min="10753" max="10753" width="70.26953125" customWidth="1"/>
    <col min="10754" max="10754" width="1.26953125" customWidth="1"/>
    <col min="10755" max="10858" width="14.26953125" customWidth="1"/>
    <col min="11009" max="11009" width="70.26953125" customWidth="1"/>
    <col min="11010" max="11010" width="1.26953125" customWidth="1"/>
    <col min="11011" max="11114" width="14.26953125" customWidth="1"/>
    <col min="11265" max="11265" width="70.26953125" customWidth="1"/>
    <col min="11266" max="11266" width="1.26953125" customWidth="1"/>
    <col min="11267" max="11370" width="14.26953125" customWidth="1"/>
    <col min="11521" max="11521" width="70.26953125" customWidth="1"/>
    <col min="11522" max="11522" width="1.26953125" customWidth="1"/>
    <col min="11523" max="11626" width="14.26953125" customWidth="1"/>
    <col min="11777" max="11777" width="70.26953125" customWidth="1"/>
    <col min="11778" max="11778" width="1.26953125" customWidth="1"/>
    <col min="11779" max="11882" width="14.26953125" customWidth="1"/>
    <col min="12033" max="12033" width="70.26953125" customWidth="1"/>
    <col min="12034" max="12034" width="1.26953125" customWidth="1"/>
    <col min="12035" max="12138" width="14.26953125" customWidth="1"/>
    <col min="12289" max="12289" width="70.26953125" customWidth="1"/>
    <col min="12290" max="12290" width="1.26953125" customWidth="1"/>
    <col min="12291" max="12394" width="14.26953125" customWidth="1"/>
    <col min="12545" max="12545" width="70.26953125" customWidth="1"/>
    <col min="12546" max="12546" width="1.26953125" customWidth="1"/>
    <col min="12547" max="12650" width="14.26953125" customWidth="1"/>
    <col min="12801" max="12801" width="70.26953125" customWidth="1"/>
    <col min="12802" max="12802" width="1.26953125" customWidth="1"/>
    <col min="12803" max="12906" width="14.26953125" customWidth="1"/>
    <col min="13057" max="13057" width="70.26953125" customWidth="1"/>
    <col min="13058" max="13058" width="1.26953125" customWidth="1"/>
    <col min="13059" max="13162" width="14.26953125" customWidth="1"/>
    <col min="13313" max="13313" width="70.26953125" customWidth="1"/>
    <col min="13314" max="13314" width="1.26953125" customWidth="1"/>
    <col min="13315" max="13418" width="14.26953125" customWidth="1"/>
    <col min="13569" max="13569" width="70.26953125" customWidth="1"/>
    <col min="13570" max="13570" width="1.26953125" customWidth="1"/>
    <col min="13571" max="13674" width="14.26953125" customWidth="1"/>
    <col min="13825" max="13825" width="70.26953125" customWidth="1"/>
    <col min="13826" max="13826" width="1.26953125" customWidth="1"/>
    <col min="13827" max="13930" width="14.26953125" customWidth="1"/>
    <col min="14081" max="14081" width="70.26953125" customWidth="1"/>
    <col min="14082" max="14082" width="1.26953125" customWidth="1"/>
    <col min="14083" max="14186" width="14.26953125" customWidth="1"/>
    <col min="14337" max="14337" width="70.26953125" customWidth="1"/>
    <col min="14338" max="14338" width="1.26953125" customWidth="1"/>
    <col min="14339" max="14442" width="14.26953125" customWidth="1"/>
    <col min="14593" max="14593" width="70.26953125" customWidth="1"/>
    <col min="14594" max="14594" width="1.26953125" customWidth="1"/>
    <col min="14595" max="14698" width="14.26953125" customWidth="1"/>
    <col min="14849" max="14849" width="70.26953125" customWidth="1"/>
    <col min="14850" max="14850" width="1.26953125" customWidth="1"/>
    <col min="14851" max="14954" width="14.26953125" customWidth="1"/>
    <col min="15105" max="15105" width="70.26953125" customWidth="1"/>
    <col min="15106" max="15106" width="1.26953125" customWidth="1"/>
    <col min="15107" max="15210" width="14.26953125" customWidth="1"/>
    <col min="15361" max="15361" width="70.26953125" customWidth="1"/>
    <col min="15362" max="15362" width="1.26953125" customWidth="1"/>
    <col min="15363" max="15466" width="14.26953125" customWidth="1"/>
    <col min="15617" max="15617" width="70.26953125" customWidth="1"/>
    <col min="15618" max="15618" width="1.26953125" customWidth="1"/>
    <col min="15619" max="15722" width="14.26953125" customWidth="1"/>
    <col min="15873" max="15873" width="70.26953125" customWidth="1"/>
    <col min="15874" max="15874" width="1.26953125" customWidth="1"/>
    <col min="15875" max="15978" width="14.26953125" customWidth="1"/>
    <col min="16129" max="16129" width="70.26953125" customWidth="1"/>
    <col min="16130" max="16130" width="1.26953125" customWidth="1"/>
    <col min="16131" max="16234" width="14.26953125" customWidth="1"/>
  </cols>
  <sheetData>
    <row r="1" spans="1:22" s="22" customFormat="1" ht="37.5" customHeight="1" thickBot="1" x14ac:dyDescent="0.4">
      <c r="A1" s="21" t="s">
        <v>47</v>
      </c>
      <c r="C1" s="22" t="s">
        <v>48</v>
      </c>
      <c r="D1" s="22" t="s">
        <v>49</v>
      </c>
      <c r="E1" s="22" t="s">
        <v>50</v>
      </c>
      <c r="F1" s="22" t="s">
        <v>51</v>
      </c>
      <c r="G1" s="22" t="s">
        <v>52</v>
      </c>
      <c r="H1" s="22" t="s">
        <v>53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  <c r="P1" s="22" t="s">
        <v>61</v>
      </c>
      <c r="Q1" s="22" t="s">
        <v>62</v>
      </c>
      <c r="R1" s="22" t="s">
        <v>63</v>
      </c>
      <c r="S1" s="22" t="s">
        <v>64</v>
      </c>
      <c r="T1" s="22" t="s">
        <v>65</v>
      </c>
      <c r="U1" s="22" t="s">
        <v>66</v>
      </c>
      <c r="V1" s="22" t="s">
        <v>67</v>
      </c>
    </row>
    <row r="2" spans="1:22" s="25" customFormat="1" ht="25.5" customHeight="1" x14ac:dyDescent="0.35">
      <c r="A2" s="23" t="s">
        <v>68</v>
      </c>
      <c r="B2" s="20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5" thickBot="1" x14ac:dyDescent="0.4">
      <c r="A3" s="26"/>
      <c r="B3" s="27"/>
    </row>
    <row r="4" spans="1:22" s="32" customFormat="1" ht="15.5" thickTop="1" thickBot="1" x14ac:dyDescent="0.4">
      <c r="A4" s="29" t="s">
        <v>69</v>
      </c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ht="15.5" thickTop="1" thickBot="1" x14ac:dyDescent="0.4">
      <c r="A5" s="26" t="s">
        <v>70</v>
      </c>
      <c r="B5" s="27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s="32" customFormat="1" ht="15.5" thickTop="1" thickBot="1" x14ac:dyDescent="0.4">
      <c r="A6" s="29" t="s">
        <v>71</v>
      </c>
      <c r="B6" s="30"/>
      <c r="C6" s="31">
        <v>4283.92</v>
      </c>
      <c r="D6" s="31"/>
      <c r="E6" s="31"/>
      <c r="F6" s="31"/>
      <c r="G6" s="31"/>
      <c r="H6" s="31"/>
      <c r="I6" s="31"/>
      <c r="J6" s="31"/>
      <c r="K6" s="31">
        <v>374447.03</v>
      </c>
      <c r="L6" s="31"/>
      <c r="M6" s="31"/>
      <c r="N6" s="31">
        <f>2928.19+1644.24+2152.28+44598.03</f>
        <v>51322.74</v>
      </c>
      <c r="O6" s="31">
        <f>2095.48+42489.62</f>
        <v>44585.100000000006</v>
      </c>
      <c r="P6" s="31">
        <v>502317.93</v>
      </c>
      <c r="Q6" s="31"/>
      <c r="R6" s="31"/>
      <c r="S6" s="31"/>
      <c r="T6" s="31"/>
      <c r="U6" s="31"/>
      <c r="V6" s="31"/>
    </row>
    <row r="7" spans="1:22" ht="15.5" thickTop="1" thickBot="1" x14ac:dyDescent="0.4">
      <c r="A7" s="26" t="s">
        <v>72</v>
      </c>
      <c r="B7" s="27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s="32" customFormat="1" ht="15.5" thickTop="1" thickBot="1" x14ac:dyDescent="0.4">
      <c r="A8" s="29" t="s">
        <v>73</v>
      </c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ht="15.5" thickTop="1" thickBot="1" x14ac:dyDescent="0.4">
      <c r="A9" s="26" t="s">
        <v>74</v>
      </c>
      <c r="B9" s="27"/>
      <c r="C9" s="33">
        <f>C26+C39+C52+C65+C78</f>
        <v>0</v>
      </c>
      <c r="D9" s="33">
        <f t="shared" ref="D9:V9" si="0">D26+D39+D52+D65+D78</f>
        <v>0</v>
      </c>
      <c r="E9" s="33">
        <f t="shared" si="0"/>
        <v>0</v>
      </c>
      <c r="F9" s="33">
        <f t="shared" si="0"/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>O26+O39+O52+O65+O78</f>
        <v>0</v>
      </c>
      <c r="P9" s="33">
        <f t="shared" si="0"/>
        <v>0</v>
      </c>
      <c r="Q9" s="33">
        <f t="shared" si="0"/>
        <v>0</v>
      </c>
      <c r="R9" s="33">
        <f t="shared" si="0"/>
        <v>0</v>
      </c>
      <c r="S9" s="33">
        <f t="shared" si="0"/>
        <v>0</v>
      </c>
      <c r="T9" s="33">
        <f t="shared" si="0"/>
        <v>0</v>
      </c>
      <c r="U9" s="33">
        <f t="shared" si="0"/>
        <v>0</v>
      </c>
      <c r="V9" s="33">
        <f t="shared" si="0"/>
        <v>0</v>
      </c>
    </row>
    <row r="10" spans="1:22" s="7" customFormat="1" ht="15.5" thickTop="1" thickBot="1" x14ac:dyDescent="0.4">
      <c r="A10" s="34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15" thickBot="1" x14ac:dyDescent="0.4">
      <c r="A11" s="26"/>
      <c r="B11" s="27"/>
    </row>
    <row r="12" spans="1:22" s="25" customFormat="1" ht="29" x14ac:dyDescent="0.35">
      <c r="A12" s="23" t="s">
        <v>75</v>
      </c>
      <c r="B12" s="20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2" ht="15" thickBot="1" x14ac:dyDescent="0.4"/>
    <row r="14" spans="1:22" s="32" customFormat="1" ht="15.5" thickTop="1" thickBot="1" x14ac:dyDescent="0.4">
      <c r="A14" s="29" t="s">
        <v>76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1:22" ht="15.5" thickTop="1" thickBot="1" x14ac:dyDescent="0.4">
      <c r="A15" s="26" t="s">
        <v>77</v>
      </c>
      <c r="B15" s="27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spans="1:22" s="32" customFormat="1" ht="15.5" thickTop="1" thickBot="1" x14ac:dyDescent="0.4">
      <c r="A16" s="29" t="s">
        <v>78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2" ht="15.5" thickTop="1" thickBot="1" x14ac:dyDescent="0.4">
      <c r="A17" s="26" t="s">
        <v>79</v>
      </c>
      <c r="B17" s="27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:22" s="7" customFormat="1" ht="15.5" thickTop="1" thickBot="1" x14ac:dyDescent="0.4">
      <c r="A18" s="38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ht="15" thickBot="1" x14ac:dyDescent="0.4"/>
    <row r="20" spans="1:22" s="25" customFormat="1" ht="24.75" customHeight="1" x14ac:dyDescent="0.35">
      <c r="A20" s="23" t="s">
        <v>80</v>
      </c>
      <c r="B20" s="20"/>
    </row>
    <row r="21" spans="1:22" ht="15" thickBot="1" x14ac:dyDescent="0.4"/>
    <row r="22" spans="1:22" s="32" customFormat="1" ht="15.5" thickTop="1" thickBot="1" x14ac:dyDescent="0.4">
      <c r="A22" s="29" t="s">
        <v>81</v>
      </c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ht="15.5" thickTop="1" thickBot="1" x14ac:dyDescent="0.4">
      <c r="A23" s="26" t="s">
        <v>82</v>
      </c>
      <c r="B23" s="2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s="32" customFormat="1" ht="15.5" thickTop="1" thickBot="1" x14ac:dyDescent="0.4">
      <c r="A24" s="29" t="s">
        <v>83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ht="15.5" thickTop="1" thickBot="1" x14ac:dyDescent="0.4">
      <c r="A25" s="26" t="s">
        <v>84</v>
      </c>
      <c r="B25" s="27"/>
      <c r="C25" s="33"/>
      <c r="D25" s="33"/>
      <c r="E25" s="33"/>
      <c r="F25" s="33"/>
      <c r="G25" s="33"/>
      <c r="H25" s="33"/>
      <c r="I25" s="33"/>
      <c r="J25" s="33"/>
      <c r="K25" s="33">
        <v>147398.18</v>
      </c>
      <c r="L25" s="33"/>
      <c r="M25" s="33"/>
      <c r="N25" s="33">
        <v>46310.81</v>
      </c>
      <c r="O25" s="33">
        <v>46681.7</v>
      </c>
      <c r="P25" s="33">
        <v>131047.03</v>
      </c>
      <c r="Q25" s="33"/>
      <c r="R25" s="33"/>
      <c r="S25" s="33"/>
      <c r="T25" s="33"/>
      <c r="U25" s="33"/>
      <c r="V25" s="33"/>
    </row>
    <row r="26" spans="1:22" s="32" customFormat="1" ht="15.5" thickTop="1" thickBot="1" x14ac:dyDescent="0.4">
      <c r="A26" s="29" t="s">
        <v>85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ht="15.5" thickTop="1" thickBot="1" x14ac:dyDescent="0.4">
      <c r="A27" s="39" t="s">
        <v>86</v>
      </c>
      <c r="B27" s="40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s="32" customFormat="1" ht="15.5" thickTop="1" thickBot="1" x14ac:dyDescent="0.4">
      <c r="A28" s="41" t="s">
        <v>87</v>
      </c>
      <c r="B28" s="4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ht="30" thickTop="1" thickBot="1" x14ac:dyDescent="0.4">
      <c r="A29" s="39" t="s">
        <v>88</v>
      </c>
      <c r="B29" s="40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s="32" customFormat="1" ht="30" thickTop="1" thickBot="1" x14ac:dyDescent="0.4">
      <c r="A30" s="41" t="s">
        <v>89</v>
      </c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s="7" customFormat="1" ht="15.5" thickTop="1" thickBot="1" x14ac:dyDescent="0.4">
      <c r="A31" s="38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2" ht="15" thickBot="1" x14ac:dyDescent="0.4"/>
    <row r="33" spans="1:22" s="25" customFormat="1" ht="24.75" customHeight="1" x14ac:dyDescent="0.35">
      <c r="A33" s="23" t="s">
        <v>90</v>
      </c>
      <c r="B33" s="20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</row>
    <row r="34" spans="1:22" ht="15" thickBot="1" x14ac:dyDescent="0.4"/>
    <row r="35" spans="1:22" ht="15.5" thickTop="1" thickBot="1" x14ac:dyDescent="0.4">
      <c r="A35" s="26" t="s">
        <v>81</v>
      </c>
      <c r="B35" s="27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s="32" customFormat="1" ht="15.5" thickTop="1" thickBot="1" x14ac:dyDescent="0.4">
      <c r="A36" s="29" t="s">
        <v>82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5" thickTop="1" thickBot="1" x14ac:dyDescent="0.4">
      <c r="A37" s="26" t="s">
        <v>83</v>
      </c>
      <c r="B37" s="2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</row>
    <row r="38" spans="1:22" s="32" customFormat="1" ht="15.5" thickTop="1" thickBot="1" x14ac:dyDescent="0.4">
      <c r="A38" s="29" t="s">
        <v>84</v>
      </c>
      <c r="B38" s="30"/>
      <c r="C38" s="31">
        <v>295.16000000000003</v>
      </c>
      <c r="D38" s="31"/>
      <c r="E38" s="31"/>
      <c r="F38" s="31"/>
      <c r="G38" s="31"/>
      <c r="H38" s="31"/>
      <c r="I38" s="31"/>
      <c r="J38" s="31"/>
      <c r="K38" s="31">
        <v>90290.07</v>
      </c>
      <c r="L38" s="31"/>
      <c r="M38" s="31"/>
      <c r="N38" s="31">
        <v>2152.2800000000002</v>
      </c>
      <c r="O38" s="31">
        <v>2095.48</v>
      </c>
      <c r="P38" s="31">
        <v>142593.91</v>
      </c>
      <c r="Q38" s="31"/>
      <c r="R38" s="31"/>
      <c r="S38" s="31"/>
      <c r="T38" s="31"/>
      <c r="U38" s="31"/>
      <c r="V38" s="31"/>
    </row>
    <row r="39" spans="1:22" ht="15.5" thickTop="1" thickBot="1" x14ac:dyDescent="0.4">
      <c r="A39" s="26" t="s">
        <v>85</v>
      </c>
      <c r="B39" s="27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1:22" s="32" customFormat="1" ht="15.5" thickTop="1" thickBot="1" x14ac:dyDescent="0.4">
      <c r="A40" s="41" t="s">
        <v>86</v>
      </c>
      <c r="B40" s="4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5" thickTop="1" thickBot="1" x14ac:dyDescent="0.4">
      <c r="A41" s="39" t="s">
        <v>87</v>
      </c>
      <c r="B41" s="40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1:22" s="32" customFormat="1" ht="30" thickTop="1" thickBot="1" x14ac:dyDescent="0.4">
      <c r="A42" s="41" t="s">
        <v>88</v>
      </c>
      <c r="B42" s="4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1:22" ht="30" thickTop="1" thickBot="1" x14ac:dyDescent="0.4">
      <c r="A43" s="39" t="s">
        <v>89</v>
      </c>
      <c r="B43" s="27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  <row r="44" spans="1:22" s="7" customFormat="1" ht="15.5" thickTop="1" thickBot="1" x14ac:dyDescent="0.4">
      <c r="A44" s="38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5" thickBot="1" x14ac:dyDescent="0.4"/>
    <row r="46" spans="1:22" s="25" customFormat="1" ht="24.75" customHeight="1" x14ac:dyDescent="0.35">
      <c r="A46" s="23" t="s">
        <v>91</v>
      </c>
      <c r="B46" s="2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22" ht="15" thickBot="1" x14ac:dyDescent="0.4"/>
    <row r="48" spans="1:22" s="32" customFormat="1" ht="15.5" thickTop="1" thickBot="1" x14ac:dyDescent="0.4">
      <c r="A48" s="29" t="s">
        <v>81</v>
      </c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1:22" ht="15.5" thickTop="1" thickBot="1" x14ac:dyDescent="0.4">
      <c r="A49" s="26" t="s">
        <v>82</v>
      </c>
      <c r="B49" s="27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1:22" s="32" customFormat="1" ht="15.5" thickTop="1" thickBot="1" x14ac:dyDescent="0.4">
      <c r="A50" s="29" t="s">
        <v>83</v>
      </c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1:22" ht="15.5" thickTop="1" thickBot="1" x14ac:dyDescent="0.4">
      <c r="A51" s="26" t="s">
        <v>84</v>
      </c>
      <c r="B51" s="27"/>
      <c r="C51" s="33">
        <v>697.52</v>
      </c>
      <c r="D51" s="33"/>
      <c r="E51" s="33"/>
      <c r="F51" s="33"/>
      <c r="G51" s="33"/>
      <c r="H51" s="33"/>
      <c r="I51" s="33"/>
      <c r="J51" s="33"/>
      <c r="K51" s="33">
        <v>31410.799999999999</v>
      </c>
      <c r="L51" s="33"/>
      <c r="M51" s="33"/>
      <c r="N51" s="33">
        <v>1644.24</v>
      </c>
      <c r="O51" s="33"/>
      <c r="P51" s="33">
        <v>36947.730000000003</v>
      </c>
      <c r="Q51" s="33"/>
      <c r="R51" s="33"/>
      <c r="S51" s="33"/>
      <c r="T51" s="33"/>
      <c r="U51" s="33"/>
      <c r="V51" s="33"/>
    </row>
    <row r="52" spans="1:22" s="32" customFormat="1" ht="15.5" thickTop="1" thickBot="1" x14ac:dyDescent="0.4">
      <c r="A52" s="29" t="s">
        <v>85</v>
      </c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1:22" ht="15.5" thickTop="1" thickBot="1" x14ac:dyDescent="0.4">
      <c r="A53" s="39" t="s">
        <v>86</v>
      </c>
      <c r="B53" s="40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1:22" s="32" customFormat="1" ht="15.5" thickTop="1" thickBot="1" x14ac:dyDescent="0.4">
      <c r="A54" s="41" t="s">
        <v>87</v>
      </c>
      <c r="B54" s="42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1:22" ht="30" thickTop="1" thickBot="1" x14ac:dyDescent="0.4">
      <c r="A55" s="39" t="s">
        <v>88</v>
      </c>
      <c r="B55" s="40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1:22" s="32" customFormat="1" ht="30" thickTop="1" thickBot="1" x14ac:dyDescent="0.4">
      <c r="A56" s="41" t="s">
        <v>89</v>
      </c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1:22" s="7" customFormat="1" ht="15.5" thickTop="1" thickBot="1" x14ac:dyDescent="0.4">
      <c r="A57" s="38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1:22" ht="15" thickBot="1" x14ac:dyDescent="0.4"/>
    <row r="59" spans="1:22" s="25" customFormat="1" ht="24.75" customHeight="1" x14ac:dyDescent="0.35">
      <c r="A59" s="23" t="s">
        <v>92</v>
      </c>
      <c r="B59" s="20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</row>
    <row r="60" spans="1:22" ht="15" thickBot="1" x14ac:dyDescent="0.4"/>
    <row r="61" spans="1:22" ht="15.5" thickTop="1" thickBot="1" x14ac:dyDescent="0.4">
      <c r="A61" s="26" t="s">
        <v>81</v>
      </c>
      <c r="B61" s="27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1:22" s="32" customFormat="1" ht="15.5" thickTop="1" thickBot="1" x14ac:dyDescent="0.4">
      <c r="A62" s="29" t="s">
        <v>82</v>
      </c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1:22" ht="15.5" thickTop="1" thickBot="1" x14ac:dyDescent="0.4">
      <c r="A63" s="26" t="s">
        <v>83</v>
      </c>
      <c r="B63" s="27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</row>
    <row r="64" spans="1:22" s="32" customFormat="1" ht="15.5" thickTop="1" thickBot="1" x14ac:dyDescent="0.4">
      <c r="A64" s="29" t="s">
        <v>84</v>
      </c>
      <c r="B64" s="30"/>
      <c r="C64" s="31">
        <v>3291.24</v>
      </c>
      <c r="D64" s="31"/>
      <c r="E64" s="31"/>
      <c r="F64" s="31"/>
      <c r="G64" s="31"/>
      <c r="H64" s="31"/>
      <c r="I64" s="31"/>
      <c r="J64" s="31"/>
      <c r="K64" s="31">
        <v>105347.98</v>
      </c>
      <c r="L64" s="31"/>
      <c r="M64" s="31"/>
      <c r="N64" s="31">
        <v>2928.19</v>
      </c>
      <c r="O64" s="31"/>
      <c r="P64" s="31">
        <v>145159.54</v>
      </c>
      <c r="Q64" s="31"/>
      <c r="R64" s="31"/>
      <c r="S64" s="31"/>
      <c r="T64" s="31"/>
      <c r="U64" s="31"/>
      <c r="V64" s="31"/>
    </row>
    <row r="65" spans="1:22" ht="15.5" thickTop="1" thickBot="1" x14ac:dyDescent="0.4">
      <c r="A65" s="26" t="s">
        <v>85</v>
      </c>
      <c r="B65" s="27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</row>
    <row r="66" spans="1:22" s="32" customFormat="1" ht="15.5" thickTop="1" thickBot="1" x14ac:dyDescent="0.4">
      <c r="A66" s="41" t="s">
        <v>86</v>
      </c>
      <c r="B66" s="42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1:22" ht="15.5" thickTop="1" thickBot="1" x14ac:dyDescent="0.4">
      <c r="A67" s="39" t="s">
        <v>87</v>
      </c>
      <c r="B67" s="40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</row>
    <row r="68" spans="1:22" s="32" customFormat="1" ht="30" thickTop="1" thickBot="1" x14ac:dyDescent="0.4">
      <c r="A68" s="41" t="s">
        <v>88</v>
      </c>
      <c r="B68" s="42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1:22" ht="30" thickTop="1" thickBot="1" x14ac:dyDescent="0.4">
      <c r="A69" s="39" t="s">
        <v>89</v>
      </c>
      <c r="B69" s="27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 s="7" customFormat="1" ht="15.5" thickTop="1" thickBot="1" x14ac:dyDescent="0.4">
      <c r="A70" s="38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</row>
    <row r="71" spans="1:22" ht="15" thickBot="1" x14ac:dyDescent="0.4"/>
    <row r="72" spans="1:22" s="25" customFormat="1" ht="24.75" customHeight="1" x14ac:dyDescent="0.35">
      <c r="A72" s="23" t="s">
        <v>93</v>
      </c>
      <c r="B72" s="20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</row>
    <row r="73" spans="1:22" ht="15" thickBot="1" x14ac:dyDescent="0.4"/>
    <row r="74" spans="1:22" s="32" customFormat="1" ht="15.5" thickTop="1" thickBot="1" x14ac:dyDescent="0.4">
      <c r="A74" s="29" t="s">
        <v>81</v>
      </c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1:22" ht="15.5" thickTop="1" thickBot="1" x14ac:dyDescent="0.4">
      <c r="A75" s="26" t="s">
        <v>82</v>
      </c>
      <c r="B75" s="27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</row>
    <row r="76" spans="1:22" s="32" customFormat="1" ht="15.5" thickTop="1" thickBot="1" x14ac:dyDescent="0.4">
      <c r="A76" s="29" t="s">
        <v>83</v>
      </c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1:22" ht="15.5" thickTop="1" thickBot="1" x14ac:dyDescent="0.4">
      <c r="A77" s="26" t="s">
        <v>84</v>
      </c>
      <c r="B77" s="27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32" customFormat="1" ht="15.5" thickTop="1" thickBot="1" x14ac:dyDescent="0.4">
      <c r="A78" s="29" t="s">
        <v>85</v>
      </c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1:22" ht="15.5" thickTop="1" thickBot="1" x14ac:dyDescent="0.4">
      <c r="A79" s="39" t="s">
        <v>86</v>
      </c>
      <c r="B79" s="40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</row>
    <row r="80" spans="1:22" s="32" customFormat="1" ht="15.5" thickTop="1" thickBot="1" x14ac:dyDescent="0.4">
      <c r="A80" s="41" t="s">
        <v>87</v>
      </c>
      <c r="B80" s="42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1:22" ht="30" thickTop="1" thickBot="1" x14ac:dyDescent="0.4">
      <c r="A81" s="39" t="s">
        <v>88</v>
      </c>
      <c r="B81" s="40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</row>
    <row r="82" spans="1:22" s="32" customFormat="1" ht="30" thickTop="1" thickBot="1" x14ac:dyDescent="0.4">
      <c r="A82" s="41" t="s">
        <v>89</v>
      </c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1:22" s="7" customFormat="1" ht="15.5" thickTop="1" thickBot="1" x14ac:dyDescent="0.4">
      <c r="A83" s="38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horizont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61DE-A4A2-449D-8579-D898410C85FA}">
  <dimension ref="A1:U75"/>
  <sheetViews>
    <sheetView zoomScale="66" zoomScaleNormal="6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3" sqref="Q3"/>
    </sheetView>
  </sheetViews>
  <sheetFormatPr defaultRowHeight="14.5" x14ac:dyDescent="0.35"/>
  <cols>
    <col min="1" max="1" width="70.26953125" style="44" customWidth="1"/>
    <col min="2" max="21" width="14.26953125" style="28" customWidth="1"/>
    <col min="257" max="257" width="70.26953125" customWidth="1"/>
    <col min="258" max="277" width="14.26953125" customWidth="1"/>
    <col min="513" max="513" width="70.26953125" customWidth="1"/>
    <col min="514" max="533" width="14.26953125" customWidth="1"/>
    <col min="769" max="769" width="70.26953125" customWidth="1"/>
    <col min="770" max="789" width="14.26953125" customWidth="1"/>
    <col min="1025" max="1025" width="70.26953125" customWidth="1"/>
    <col min="1026" max="1045" width="14.26953125" customWidth="1"/>
    <col min="1281" max="1281" width="70.26953125" customWidth="1"/>
    <col min="1282" max="1301" width="14.26953125" customWidth="1"/>
    <col min="1537" max="1537" width="70.26953125" customWidth="1"/>
    <col min="1538" max="1557" width="14.26953125" customWidth="1"/>
    <col min="1793" max="1793" width="70.26953125" customWidth="1"/>
    <col min="1794" max="1813" width="14.26953125" customWidth="1"/>
    <col min="2049" max="2049" width="70.26953125" customWidth="1"/>
    <col min="2050" max="2069" width="14.26953125" customWidth="1"/>
    <col min="2305" max="2305" width="70.26953125" customWidth="1"/>
    <col min="2306" max="2325" width="14.26953125" customWidth="1"/>
    <col min="2561" max="2561" width="70.26953125" customWidth="1"/>
    <col min="2562" max="2581" width="14.26953125" customWidth="1"/>
    <col min="2817" max="2817" width="70.26953125" customWidth="1"/>
    <col min="2818" max="2837" width="14.26953125" customWidth="1"/>
    <col min="3073" max="3073" width="70.26953125" customWidth="1"/>
    <col min="3074" max="3093" width="14.26953125" customWidth="1"/>
    <col min="3329" max="3329" width="70.26953125" customWidth="1"/>
    <col min="3330" max="3349" width="14.26953125" customWidth="1"/>
    <col min="3585" max="3585" width="70.26953125" customWidth="1"/>
    <col min="3586" max="3605" width="14.26953125" customWidth="1"/>
    <col min="3841" max="3841" width="70.26953125" customWidth="1"/>
    <col min="3842" max="3861" width="14.26953125" customWidth="1"/>
    <col min="4097" max="4097" width="70.26953125" customWidth="1"/>
    <col min="4098" max="4117" width="14.26953125" customWidth="1"/>
    <col min="4353" max="4353" width="70.26953125" customWidth="1"/>
    <col min="4354" max="4373" width="14.26953125" customWidth="1"/>
    <col min="4609" max="4609" width="70.26953125" customWidth="1"/>
    <col min="4610" max="4629" width="14.26953125" customWidth="1"/>
    <col min="4865" max="4865" width="70.26953125" customWidth="1"/>
    <col min="4866" max="4885" width="14.26953125" customWidth="1"/>
    <col min="5121" max="5121" width="70.26953125" customWidth="1"/>
    <col min="5122" max="5141" width="14.26953125" customWidth="1"/>
    <col min="5377" max="5377" width="70.26953125" customWidth="1"/>
    <col min="5378" max="5397" width="14.26953125" customWidth="1"/>
    <col min="5633" max="5633" width="70.26953125" customWidth="1"/>
    <col min="5634" max="5653" width="14.26953125" customWidth="1"/>
    <col min="5889" max="5889" width="70.26953125" customWidth="1"/>
    <col min="5890" max="5909" width="14.26953125" customWidth="1"/>
    <col min="6145" max="6145" width="70.26953125" customWidth="1"/>
    <col min="6146" max="6165" width="14.26953125" customWidth="1"/>
    <col min="6401" max="6401" width="70.26953125" customWidth="1"/>
    <col min="6402" max="6421" width="14.26953125" customWidth="1"/>
    <col min="6657" max="6657" width="70.26953125" customWidth="1"/>
    <col min="6658" max="6677" width="14.26953125" customWidth="1"/>
    <col min="6913" max="6913" width="70.26953125" customWidth="1"/>
    <col min="6914" max="6933" width="14.26953125" customWidth="1"/>
    <col min="7169" max="7169" width="70.26953125" customWidth="1"/>
    <col min="7170" max="7189" width="14.26953125" customWidth="1"/>
    <col min="7425" max="7425" width="70.26953125" customWidth="1"/>
    <col min="7426" max="7445" width="14.26953125" customWidth="1"/>
    <col min="7681" max="7681" width="70.26953125" customWidth="1"/>
    <col min="7682" max="7701" width="14.26953125" customWidth="1"/>
    <col min="7937" max="7937" width="70.26953125" customWidth="1"/>
    <col min="7938" max="7957" width="14.26953125" customWidth="1"/>
    <col min="8193" max="8193" width="70.26953125" customWidth="1"/>
    <col min="8194" max="8213" width="14.26953125" customWidth="1"/>
    <col min="8449" max="8449" width="70.26953125" customWidth="1"/>
    <col min="8450" max="8469" width="14.26953125" customWidth="1"/>
    <col min="8705" max="8705" width="70.26953125" customWidth="1"/>
    <col min="8706" max="8725" width="14.26953125" customWidth="1"/>
    <col min="8961" max="8961" width="70.26953125" customWidth="1"/>
    <col min="8962" max="8981" width="14.26953125" customWidth="1"/>
    <col min="9217" max="9217" width="70.26953125" customWidth="1"/>
    <col min="9218" max="9237" width="14.26953125" customWidth="1"/>
    <col min="9473" max="9473" width="70.26953125" customWidth="1"/>
    <col min="9474" max="9493" width="14.26953125" customWidth="1"/>
    <col min="9729" max="9729" width="70.26953125" customWidth="1"/>
    <col min="9730" max="9749" width="14.26953125" customWidth="1"/>
    <col min="9985" max="9985" width="70.26953125" customWidth="1"/>
    <col min="9986" max="10005" width="14.26953125" customWidth="1"/>
    <col min="10241" max="10241" width="70.26953125" customWidth="1"/>
    <col min="10242" max="10261" width="14.26953125" customWidth="1"/>
    <col min="10497" max="10497" width="70.26953125" customWidth="1"/>
    <col min="10498" max="10517" width="14.26953125" customWidth="1"/>
    <col min="10753" max="10753" width="70.26953125" customWidth="1"/>
    <col min="10754" max="10773" width="14.26953125" customWidth="1"/>
    <col min="11009" max="11009" width="70.26953125" customWidth="1"/>
    <col min="11010" max="11029" width="14.26953125" customWidth="1"/>
    <col min="11265" max="11265" width="70.26953125" customWidth="1"/>
    <col min="11266" max="11285" width="14.26953125" customWidth="1"/>
    <col min="11521" max="11521" width="70.26953125" customWidth="1"/>
    <col min="11522" max="11541" width="14.26953125" customWidth="1"/>
    <col min="11777" max="11777" width="70.26953125" customWidth="1"/>
    <col min="11778" max="11797" width="14.26953125" customWidth="1"/>
    <col min="12033" max="12033" width="70.26953125" customWidth="1"/>
    <col min="12034" max="12053" width="14.26953125" customWidth="1"/>
    <col min="12289" max="12289" width="70.26953125" customWidth="1"/>
    <col min="12290" max="12309" width="14.26953125" customWidth="1"/>
    <col min="12545" max="12545" width="70.26953125" customWidth="1"/>
    <col min="12546" max="12565" width="14.26953125" customWidth="1"/>
    <col min="12801" max="12801" width="70.26953125" customWidth="1"/>
    <col min="12802" max="12821" width="14.26953125" customWidth="1"/>
    <col min="13057" max="13057" width="70.26953125" customWidth="1"/>
    <col min="13058" max="13077" width="14.26953125" customWidth="1"/>
    <col min="13313" max="13313" width="70.26953125" customWidth="1"/>
    <col min="13314" max="13333" width="14.26953125" customWidth="1"/>
    <col min="13569" max="13569" width="70.26953125" customWidth="1"/>
    <col min="13570" max="13589" width="14.26953125" customWidth="1"/>
    <col min="13825" max="13825" width="70.26953125" customWidth="1"/>
    <col min="13826" max="13845" width="14.26953125" customWidth="1"/>
    <col min="14081" max="14081" width="70.26953125" customWidth="1"/>
    <col min="14082" max="14101" width="14.26953125" customWidth="1"/>
    <col min="14337" max="14337" width="70.26953125" customWidth="1"/>
    <col min="14338" max="14357" width="14.26953125" customWidth="1"/>
    <col min="14593" max="14593" width="70.26953125" customWidth="1"/>
    <col min="14594" max="14613" width="14.26953125" customWidth="1"/>
    <col min="14849" max="14849" width="70.26953125" customWidth="1"/>
    <col min="14850" max="14869" width="14.26953125" customWidth="1"/>
    <col min="15105" max="15105" width="70.26953125" customWidth="1"/>
    <col min="15106" max="15125" width="14.26953125" customWidth="1"/>
    <col min="15361" max="15361" width="70.26953125" customWidth="1"/>
    <col min="15362" max="15381" width="14.26953125" customWidth="1"/>
    <col min="15617" max="15617" width="70.26953125" customWidth="1"/>
    <col min="15618" max="15637" width="14.26953125" customWidth="1"/>
    <col min="15873" max="15873" width="70.26953125" customWidth="1"/>
    <col min="15874" max="15893" width="14.26953125" customWidth="1"/>
    <col min="16129" max="16129" width="70.26953125" customWidth="1"/>
    <col min="16130" max="16149" width="14.26953125" customWidth="1"/>
  </cols>
  <sheetData>
    <row r="1" spans="1:21" s="22" customFormat="1" ht="37.5" customHeight="1" x14ac:dyDescent="0.35">
      <c r="A1" s="21" t="s">
        <v>94</v>
      </c>
      <c r="B1" s="22" t="s">
        <v>48</v>
      </c>
      <c r="C1" s="22" t="s">
        <v>49</v>
      </c>
      <c r="D1" s="22" t="s">
        <v>50</v>
      </c>
      <c r="E1" s="22" t="s">
        <v>51</v>
      </c>
      <c r="F1" s="22" t="s">
        <v>52</v>
      </c>
      <c r="G1" s="22" t="s">
        <v>53</v>
      </c>
      <c r="H1" s="22" t="s">
        <v>54</v>
      </c>
      <c r="I1" s="22" t="s">
        <v>55</v>
      </c>
      <c r="J1" s="22" t="s">
        <v>56</v>
      </c>
      <c r="K1" s="22" t="s">
        <v>57</v>
      </c>
      <c r="L1" s="22" t="s">
        <v>58</v>
      </c>
      <c r="M1" s="22" t="s">
        <v>59</v>
      </c>
      <c r="N1" s="22" t="s">
        <v>60</v>
      </c>
      <c r="O1" s="22" t="s">
        <v>61</v>
      </c>
      <c r="P1" s="22" t="s">
        <v>62</v>
      </c>
      <c r="Q1" s="22" t="s">
        <v>63</v>
      </c>
      <c r="R1" s="22" t="s">
        <v>64</v>
      </c>
      <c r="S1" s="22" t="s">
        <v>65</v>
      </c>
      <c r="T1" s="22" t="s">
        <v>66</v>
      </c>
      <c r="U1" s="22" t="s">
        <v>67</v>
      </c>
    </row>
    <row r="2" spans="1:21" ht="39" customHeight="1" x14ac:dyDescent="0.35">
      <c r="A2" s="43" t="s">
        <v>95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 x14ac:dyDescent="0.4"/>
    <row r="4" spans="1:21" s="32" customFormat="1" ht="15.5" thickTop="1" thickBot="1" x14ac:dyDescent="0.4">
      <c r="A4" s="41" t="s">
        <v>69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.5" thickTop="1" thickBot="1" x14ac:dyDescent="0.4">
      <c r="A5" s="39" t="s">
        <v>70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s="32" customFormat="1" ht="15.5" thickTop="1" thickBot="1" x14ac:dyDescent="0.4">
      <c r="A6" s="41" t="s">
        <v>71</v>
      </c>
      <c r="B6" s="45">
        <v>41533.71</v>
      </c>
      <c r="C6" s="45">
        <v>75659.86</v>
      </c>
      <c r="D6" s="45">
        <v>176801.29</v>
      </c>
      <c r="E6" s="45">
        <v>84316.78</v>
      </c>
      <c r="F6" s="45">
        <v>261592.84</v>
      </c>
      <c r="G6" s="45">
        <v>326008.11</v>
      </c>
      <c r="H6" s="45">
        <v>508695.34</v>
      </c>
      <c r="I6" s="45">
        <v>192657.21</v>
      </c>
      <c r="J6" s="45">
        <v>976602.25</v>
      </c>
      <c r="K6" s="45">
        <v>311159.56</v>
      </c>
      <c r="L6" s="45">
        <v>589995.86</v>
      </c>
      <c r="M6" s="45">
        <v>155528.24</v>
      </c>
      <c r="N6" s="45">
        <v>359371.31</v>
      </c>
      <c r="O6" s="45">
        <v>1136985.6399999999</v>
      </c>
      <c r="P6" s="45">
        <v>344705.95</v>
      </c>
      <c r="Q6" s="45">
        <v>51341.64</v>
      </c>
      <c r="R6" s="45">
        <v>84068.25</v>
      </c>
      <c r="S6" s="45">
        <v>76879.27</v>
      </c>
      <c r="T6" s="45">
        <v>156401.66</v>
      </c>
      <c r="U6" s="45">
        <v>525583.54</v>
      </c>
    </row>
    <row r="7" spans="1:21" ht="15" thickTop="1" x14ac:dyDescent="0.3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1:21" s="49" customFormat="1" x14ac:dyDescent="0.35">
      <c r="A8" s="47" t="s">
        <v>96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1" ht="15" thickBot="1" x14ac:dyDescent="0.4">
      <c r="A9" s="50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spans="1:21" ht="15.5" thickTop="1" thickBot="1" x14ac:dyDescent="0.4">
      <c r="A10" s="51" t="s">
        <v>97</v>
      </c>
      <c r="B10" s="52">
        <v>548956.68000000005</v>
      </c>
      <c r="C10" s="52">
        <v>586836.18000000005</v>
      </c>
      <c r="D10" s="52">
        <v>743799.06</v>
      </c>
      <c r="E10" s="52">
        <v>423389.34</v>
      </c>
      <c r="F10" s="52">
        <v>1821319.56</v>
      </c>
      <c r="G10" s="52">
        <v>3382852.24</v>
      </c>
      <c r="H10" s="52">
        <v>4552755.3600000003</v>
      </c>
      <c r="I10" s="52">
        <v>1717611.8599999999</v>
      </c>
      <c r="J10" s="52">
        <v>3343854.54</v>
      </c>
      <c r="K10" s="52">
        <v>2477950.27</v>
      </c>
      <c r="L10" s="52">
        <v>5049863.2799999993</v>
      </c>
      <c r="M10" s="52">
        <v>1562134.65</v>
      </c>
      <c r="N10" s="52">
        <v>3513550.2600000002</v>
      </c>
      <c r="O10" s="52">
        <v>2558683.88</v>
      </c>
      <c r="P10" s="52">
        <v>2143008.9</v>
      </c>
      <c r="Q10" s="52">
        <v>328173.78000000003</v>
      </c>
      <c r="R10" s="52">
        <v>1182555.06</v>
      </c>
      <c r="S10" s="52">
        <v>312773.52</v>
      </c>
      <c r="T10" s="52">
        <v>1042424.7000000001</v>
      </c>
      <c r="U10" s="52">
        <v>5418482.0499999998</v>
      </c>
    </row>
    <row r="11" spans="1:21" s="32" customFormat="1" ht="15.5" thickTop="1" thickBot="1" x14ac:dyDescent="0.4">
      <c r="A11" s="53" t="s">
        <v>98</v>
      </c>
      <c r="B11" s="45">
        <v>252223.80000000008</v>
      </c>
      <c r="C11" s="45">
        <v>246214.20000000007</v>
      </c>
      <c r="D11" s="45">
        <v>471195.3000000001</v>
      </c>
      <c r="E11" s="45">
        <v>231533.56</v>
      </c>
      <c r="F11" s="45">
        <v>1028302.8700000001</v>
      </c>
      <c r="G11" s="45">
        <v>1595249.6300000001</v>
      </c>
      <c r="H11" s="45">
        <v>2121133.4200000009</v>
      </c>
      <c r="I11" s="45">
        <v>955246.98999999976</v>
      </c>
      <c r="J11" s="45">
        <v>1656011.3199999998</v>
      </c>
      <c r="K11" s="45">
        <v>1304199.8500000001</v>
      </c>
      <c r="L11" s="45">
        <v>2726421.05</v>
      </c>
      <c r="M11" s="45">
        <v>971385.33</v>
      </c>
      <c r="N11" s="45">
        <v>1710620.6600000004</v>
      </c>
      <c r="O11" s="45">
        <v>1131538.1399999999</v>
      </c>
      <c r="P11" s="45">
        <v>1499146.16</v>
      </c>
      <c r="Q11" s="45">
        <v>166174.32000000007</v>
      </c>
      <c r="R11" s="45">
        <v>587829.97</v>
      </c>
      <c r="S11" s="45">
        <v>157855.80000000002</v>
      </c>
      <c r="T11" s="45">
        <v>549511.15000000014</v>
      </c>
      <c r="U11" s="45">
        <v>3138485.8399999994</v>
      </c>
    </row>
    <row r="12" spans="1:21" ht="15.5" thickTop="1" thickBot="1" x14ac:dyDescent="0.4">
      <c r="A12" s="51" t="s">
        <v>99</v>
      </c>
      <c r="B12" s="52">
        <v>118420.92</v>
      </c>
      <c r="C12" s="52">
        <v>164322.18</v>
      </c>
      <c r="D12" s="52">
        <v>110058.96</v>
      </c>
      <c r="E12" s="52">
        <v>66001.460000000006</v>
      </c>
      <c r="F12" s="52">
        <v>272810.45</v>
      </c>
      <c r="G12" s="52">
        <v>615550.85</v>
      </c>
      <c r="H12" s="52">
        <v>837315.26</v>
      </c>
      <c r="I12" s="52">
        <v>262516.03000000003</v>
      </c>
      <c r="J12" s="52">
        <v>570009.74</v>
      </c>
      <c r="K12" s="52">
        <v>463536.54</v>
      </c>
      <c r="L12" s="52">
        <v>800064.19</v>
      </c>
      <c r="M12" s="52">
        <v>207259.92</v>
      </c>
      <c r="N12" s="52">
        <v>645733.24</v>
      </c>
      <c r="O12" s="52">
        <v>500703.26</v>
      </c>
      <c r="P12" s="52">
        <v>217442.02</v>
      </c>
      <c r="Q12" s="52">
        <v>43109.1</v>
      </c>
      <c r="R12" s="52">
        <v>200648.27</v>
      </c>
      <c r="S12" s="52">
        <v>52266.12</v>
      </c>
      <c r="T12" s="52">
        <v>166299.10999999999</v>
      </c>
      <c r="U12" s="52">
        <v>885600.77</v>
      </c>
    </row>
    <row r="13" spans="1:21" s="32" customFormat="1" ht="15.5" thickTop="1" thickBot="1" x14ac:dyDescent="0.4">
      <c r="A13" s="53" t="s">
        <v>100</v>
      </c>
      <c r="B13" s="45">
        <v>178311.96</v>
      </c>
      <c r="C13" s="45">
        <v>176299.8</v>
      </c>
      <c r="D13" s="45">
        <v>162544.79999999999</v>
      </c>
      <c r="E13" s="45">
        <v>125854.32</v>
      </c>
      <c r="F13" s="45">
        <v>520206.24</v>
      </c>
      <c r="G13" s="45">
        <v>1172051.76</v>
      </c>
      <c r="H13" s="45">
        <v>1594306.68</v>
      </c>
      <c r="I13" s="45">
        <v>499848.84</v>
      </c>
      <c r="J13" s="45">
        <v>1117833.48</v>
      </c>
      <c r="K13" s="45">
        <v>710213.88</v>
      </c>
      <c r="L13" s="45">
        <v>1523378.04</v>
      </c>
      <c r="M13" s="45">
        <v>383489.4</v>
      </c>
      <c r="N13" s="45">
        <v>1157196.3600000001</v>
      </c>
      <c r="O13" s="45">
        <v>926442.48</v>
      </c>
      <c r="P13" s="45">
        <v>426420.72</v>
      </c>
      <c r="Q13" s="45">
        <v>118890.36</v>
      </c>
      <c r="R13" s="45">
        <v>394076.82</v>
      </c>
      <c r="S13" s="45">
        <v>102651.6</v>
      </c>
      <c r="T13" s="45">
        <v>326614.44</v>
      </c>
      <c r="U13" s="45">
        <v>1394395.44</v>
      </c>
    </row>
    <row r="14" spans="1:21" ht="15" thickTop="1" x14ac:dyDescent="0.35">
      <c r="A14" s="51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56" customFormat="1" x14ac:dyDescent="0.35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spans="1:21" ht="15" thickBot="1" x14ac:dyDescent="0.4">
      <c r="A16" s="57" t="s">
        <v>101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ht="15.5" thickTop="1" thickBot="1" x14ac:dyDescent="0.4">
      <c r="A17" s="51" t="s">
        <v>97</v>
      </c>
      <c r="B17" s="52">
        <v>552471.34</v>
      </c>
      <c r="C17" s="52">
        <v>580976.12</v>
      </c>
      <c r="D17" s="52">
        <v>786295.85</v>
      </c>
      <c r="E17" s="52">
        <v>418392.91000000003</v>
      </c>
      <c r="F17" s="52">
        <v>1877295.56</v>
      </c>
      <c r="G17" s="52">
        <v>3402722.1100000003</v>
      </c>
      <c r="H17" s="52">
        <v>4464002.2</v>
      </c>
      <c r="I17" s="52">
        <v>1691290.59</v>
      </c>
      <c r="J17" s="52">
        <v>3423404.6</v>
      </c>
      <c r="K17" s="52">
        <v>2413392.63</v>
      </c>
      <c r="L17" s="52">
        <v>5010555.9999999991</v>
      </c>
      <c r="M17" s="52">
        <v>1519944.3199999998</v>
      </c>
      <c r="N17" s="52">
        <v>3468423.41</v>
      </c>
      <c r="O17" s="52">
        <v>2963377.6999999997</v>
      </c>
      <c r="P17" s="52">
        <v>2110554.33</v>
      </c>
      <c r="Q17" s="52">
        <v>309276.43</v>
      </c>
      <c r="R17" s="52">
        <v>1163035.3700000001</v>
      </c>
      <c r="S17" s="52">
        <v>277686.38</v>
      </c>
      <c r="T17" s="52">
        <v>1007258.9</v>
      </c>
      <c r="U17" s="52">
        <v>5430498.6900000004</v>
      </c>
    </row>
    <row r="18" spans="1:21" s="32" customFormat="1" ht="15.5" thickTop="1" thickBot="1" x14ac:dyDescent="0.4">
      <c r="A18" s="53" t="s">
        <v>102</v>
      </c>
      <c r="B18" s="45">
        <v>552471.34</v>
      </c>
      <c r="C18" s="45">
        <v>580976.12</v>
      </c>
      <c r="D18" s="45">
        <v>786295.85</v>
      </c>
      <c r="E18" s="45">
        <v>418392.91000000003</v>
      </c>
      <c r="F18" s="45">
        <v>1877295.56</v>
      </c>
      <c r="G18" s="45">
        <v>3402722.1100000003</v>
      </c>
      <c r="H18" s="45">
        <v>4464002.2</v>
      </c>
      <c r="I18" s="45">
        <v>1691290.59</v>
      </c>
      <c r="J18" s="45">
        <v>3423404.6</v>
      </c>
      <c r="K18" s="45">
        <v>2413392.63</v>
      </c>
      <c r="L18" s="45">
        <v>5010555.9999999991</v>
      </c>
      <c r="M18" s="45">
        <v>1519944.3199999998</v>
      </c>
      <c r="N18" s="45">
        <v>3468423.41</v>
      </c>
      <c r="O18" s="45">
        <v>2963377.6999999997</v>
      </c>
      <c r="P18" s="45">
        <v>2110554.33</v>
      </c>
      <c r="Q18" s="45">
        <v>309276.43</v>
      </c>
      <c r="R18" s="45">
        <v>1163035.3700000001</v>
      </c>
      <c r="S18" s="45">
        <v>277686.38</v>
      </c>
      <c r="T18" s="45">
        <v>1007258.9</v>
      </c>
      <c r="U18" s="45">
        <v>5430498.6900000004</v>
      </c>
    </row>
    <row r="19" spans="1:21" ht="15.5" thickTop="1" thickBot="1" x14ac:dyDescent="0.4">
      <c r="A19" s="51" t="s">
        <v>103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</row>
    <row r="20" spans="1:21" s="32" customFormat="1" ht="15.5" thickTop="1" thickBot="1" x14ac:dyDescent="0.4">
      <c r="A20" s="53" t="s">
        <v>104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</row>
    <row r="21" spans="1:21" ht="15.5" thickTop="1" thickBot="1" x14ac:dyDescent="0.4">
      <c r="A21" s="51" t="s">
        <v>105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</row>
    <row r="22" spans="1:21" s="32" customFormat="1" ht="15.5" thickTop="1" thickBot="1" x14ac:dyDescent="0.4">
      <c r="A22" s="53" t="s">
        <v>106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spans="1:21" ht="15" thickTop="1" x14ac:dyDescent="0.35">
      <c r="A23" s="51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s="49" customFormat="1" ht="15" thickBot="1" x14ac:dyDescent="0.4">
      <c r="A24" s="5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</row>
    <row r="25" spans="1:21" ht="15.5" thickTop="1" thickBot="1" x14ac:dyDescent="0.4">
      <c r="A25" s="39" t="s">
        <v>107</v>
      </c>
      <c r="B25" s="52">
        <v>552471.34</v>
      </c>
      <c r="C25" s="52">
        <v>580976.12</v>
      </c>
      <c r="D25" s="52">
        <v>786295.85</v>
      </c>
      <c r="E25" s="52">
        <v>418392.91000000003</v>
      </c>
      <c r="F25" s="52">
        <v>1877295.56</v>
      </c>
      <c r="G25" s="52">
        <v>3402722.1100000003</v>
      </c>
      <c r="H25" s="52">
        <v>4464002.2</v>
      </c>
      <c r="I25" s="52">
        <v>1691290.59</v>
      </c>
      <c r="J25" s="52">
        <v>3423404.6</v>
      </c>
      <c r="K25" s="52">
        <v>2413392.63</v>
      </c>
      <c r="L25" s="52">
        <v>5010555.9999999991</v>
      </c>
      <c r="M25" s="52">
        <v>1519944.3199999998</v>
      </c>
      <c r="N25" s="52">
        <v>3468423.41</v>
      </c>
      <c r="O25" s="52">
        <v>2963377.6999999997</v>
      </c>
      <c r="P25" s="52">
        <v>2110554.33</v>
      </c>
      <c r="Q25" s="52">
        <v>309276.43</v>
      </c>
      <c r="R25" s="52">
        <v>1163035.3700000001</v>
      </c>
      <c r="S25" s="52">
        <v>277686.38</v>
      </c>
      <c r="T25" s="52">
        <v>1007258.9</v>
      </c>
      <c r="U25" s="52">
        <v>5430498.6900000004</v>
      </c>
    </row>
    <row r="26" spans="1:21" s="32" customFormat="1" ht="15.5" thickTop="1" thickBot="1" x14ac:dyDescent="0.4">
      <c r="A26" s="41" t="s">
        <v>72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1" ht="15.5" thickTop="1" thickBot="1" x14ac:dyDescent="0.4">
      <c r="A27" s="39" t="s">
        <v>73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</row>
    <row r="28" spans="1:21" s="32" customFormat="1" ht="15.5" thickTop="1" thickBot="1" x14ac:dyDescent="0.4">
      <c r="A28" s="41" t="s">
        <v>74</v>
      </c>
      <c r="B28" s="45">
        <v>38019.050000000047</v>
      </c>
      <c r="C28" s="45">
        <v>81519.920000000042</v>
      </c>
      <c r="D28" s="45">
        <v>134304.50000000012</v>
      </c>
      <c r="E28" s="45">
        <v>89313.209999999963</v>
      </c>
      <c r="F28" s="45">
        <v>205616.84000000008</v>
      </c>
      <c r="G28" s="45">
        <v>306138.23999999976</v>
      </c>
      <c r="H28" s="45">
        <v>597448.5</v>
      </c>
      <c r="I28" s="45">
        <v>218978.47999999975</v>
      </c>
      <c r="J28" s="45">
        <v>897052.19</v>
      </c>
      <c r="K28" s="45">
        <v>375717.20000000019</v>
      </c>
      <c r="L28" s="45">
        <v>629303.1400000006</v>
      </c>
      <c r="M28" s="45">
        <v>197718.57000000007</v>
      </c>
      <c r="N28" s="45">
        <v>404498.16000000015</v>
      </c>
      <c r="O28" s="45">
        <v>732291.81999999983</v>
      </c>
      <c r="P28" s="45">
        <v>377160.52</v>
      </c>
      <c r="Q28" s="45">
        <v>70238.990000000049</v>
      </c>
      <c r="R28" s="45">
        <v>103587.93999999994</v>
      </c>
      <c r="S28" s="45">
        <v>111966.41000000003</v>
      </c>
      <c r="T28" s="45">
        <v>191567.46000000008</v>
      </c>
      <c r="U28" s="45">
        <v>513566.89999999944</v>
      </c>
    </row>
    <row r="29" spans="1:21" s="7" customFormat="1" ht="15.5" thickTop="1" thickBot="1" x14ac:dyDescent="0.4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</row>
    <row r="30" spans="1:21" s="25" customFormat="1" ht="30" hidden="1" customHeight="1" x14ac:dyDescent="0.35">
      <c r="A30" s="23" t="s">
        <v>108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</row>
    <row r="31" spans="1:21" hidden="1" x14ac:dyDescent="0.3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1" s="32" customFormat="1" ht="15.5" hidden="1" thickTop="1" thickBot="1" x14ac:dyDescent="0.4">
      <c r="A32" s="41" t="s">
        <v>76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</row>
    <row r="33" spans="1:21" ht="15.5" hidden="1" thickTop="1" thickBot="1" x14ac:dyDescent="0.4">
      <c r="A33" s="39" t="s">
        <v>77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</row>
    <row r="34" spans="1:21" s="32" customFormat="1" ht="15.5" hidden="1" thickTop="1" thickBot="1" x14ac:dyDescent="0.4">
      <c r="A34" s="41" t="s">
        <v>78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</row>
    <row r="35" spans="1:21" ht="15.5" hidden="1" thickTop="1" thickBot="1" x14ac:dyDescent="0.4">
      <c r="A35" s="39" t="s">
        <v>79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</row>
    <row r="36" spans="1:21" s="7" customFormat="1" ht="15" hidden="1" thickBot="1" x14ac:dyDescent="0.4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</row>
    <row r="37" spans="1:21" s="62" customFormat="1" ht="15" thickBot="1" x14ac:dyDescent="0.4">
      <c r="A37" s="64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</row>
    <row r="38" spans="1:21" s="25" customFormat="1" ht="29.25" customHeight="1" x14ac:dyDescent="0.35">
      <c r="A38" s="65" t="s">
        <v>109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ht="15" thickBot="1" x14ac:dyDescent="0.4">
      <c r="A39" s="67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1:21" s="32" customFormat="1" ht="30" thickTop="1" thickBot="1" x14ac:dyDescent="0.4">
      <c r="A40" s="42" t="s">
        <v>110</v>
      </c>
      <c r="B40" s="45">
        <v>565420.48</v>
      </c>
      <c r="C40" s="45">
        <v>710759.21</v>
      </c>
      <c r="D40" s="45">
        <v>775798.25</v>
      </c>
      <c r="E40" s="45">
        <v>502505.83</v>
      </c>
      <c r="F40" s="45">
        <v>1469739.59</v>
      </c>
      <c r="G40" s="45">
        <v>2822840.1</v>
      </c>
      <c r="H40" s="45">
        <v>4043437.14</v>
      </c>
      <c r="I40" s="45">
        <v>1548651.51</v>
      </c>
      <c r="J40" s="45">
        <v>2649800.91</v>
      </c>
      <c r="K40" s="45">
        <v>2151951.7200000002</v>
      </c>
      <c r="L40" s="45">
        <v>4196772.84</v>
      </c>
      <c r="M40" s="45">
        <v>1332196.8</v>
      </c>
      <c r="N40" s="45">
        <v>2872392.1</v>
      </c>
      <c r="O40" s="45">
        <v>1750990.12</v>
      </c>
      <c r="P40" s="45">
        <v>2459022.83</v>
      </c>
      <c r="Q40" s="45">
        <v>312707.74</v>
      </c>
      <c r="R40" s="45">
        <v>1298233.6000000001</v>
      </c>
      <c r="S40" s="45">
        <v>438249.58</v>
      </c>
      <c r="T40" s="45">
        <v>974870.23</v>
      </c>
      <c r="U40" s="45">
        <v>4758074.28</v>
      </c>
    </row>
    <row r="41" spans="1:21" ht="15.5" hidden="1" thickTop="1" thickBot="1" x14ac:dyDescent="0.4">
      <c r="A41" s="40" t="s">
        <v>111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</row>
    <row r="42" spans="1:21" s="32" customFormat="1" ht="15.5" hidden="1" thickTop="1" thickBot="1" x14ac:dyDescent="0.4">
      <c r="A42" s="42" t="s">
        <v>112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</row>
    <row r="43" spans="1:21" ht="15.5" hidden="1" thickTop="1" thickBot="1" x14ac:dyDescent="0.4">
      <c r="A43" s="40" t="s">
        <v>113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</row>
    <row r="44" spans="1:21" s="32" customFormat="1" ht="15.5" hidden="1" thickTop="1" thickBot="1" x14ac:dyDescent="0.4">
      <c r="A44" s="42" t="s">
        <v>114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</row>
    <row r="45" spans="1:21" ht="15.5" hidden="1" thickTop="1" thickBot="1" x14ac:dyDescent="0.4">
      <c r="A45" s="40" t="s">
        <v>115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</row>
    <row r="46" spans="1:21" s="32" customFormat="1" ht="15.5" hidden="1" thickTop="1" thickBot="1" x14ac:dyDescent="0.4">
      <c r="A46" s="42" t="s">
        <v>116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</row>
    <row r="47" spans="1:21" ht="15.5" hidden="1" thickTop="1" thickBot="1" x14ac:dyDescent="0.4">
      <c r="A47" s="40" t="s">
        <v>117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</row>
    <row r="48" spans="1:21" s="32" customFormat="1" ht="15.5" hidden="1" thickTop="1" thickBot="1" x14ac:dyDescent="0.4">
      <c r="A48" s="42" t="s">
        <v>118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</row>
    <row r="49" spans="1:21" ht="15.5" hidden="1" thickTop="1" thickBot="1" x14ac:dyDescent="0.4">
      <c r="A49" s="40" t="s">
        <v>119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</row>
    <row r="50" spans="1:21" ht="44.5" thickTop="1" thickBot="1" x14ac:dyDescent="0.4">
      <c r="A50" s="68" t="s">
        <v>120</v>
      </c>
      <c r="B50" s="52">
        <v>284716.73</v>
      </c>
      <c r="C50" s="52">
        <v>444787.52999999997</v>
      </c>
      <c r="D50" s="52">
        <v>445918.17</v>
      </c>
      <c r="E50" s="52">
        <v>288354.15000000002</v>
      </c>
      <c r="F50" s="52">
        <v>729771.99</v>
      </c>
      <c r="G50" s="52">
        <v>1722438.1900000002</v>
      </c>
      <c r="H50" s="52">
        <v>2574895.8600000003</v>
      </c>
      <c r="I50" s="52">
        <v>872751.43</v>
      </c>
      <c r="J50" s="52">
        <v>1414395.0500000003</v>
      </c>
      <c r="K50" s="52">
        <v>1264847.7000000002</v>
      </c>
      <c r="L50" s="52">
        <v>2861787.0199999996</v>
      </c>
      <c r="M50" s="52">
        <v>744806.5</v>
      </c>
      <c r="N50" s="52">
        <v>1730041.5000000002</v>
      </c>
      <c r="O50" s="52">
        <v>895676.37000000011</v>
      </c>
      <c r="P50" s="52">
        <v>1518973.4800000002</v>
      </c>
      <c r="Q50" s="52">
        <v>196133.34</v>
      </c>
      <c r="R50" s="52">
        <v>868143.07000000007</v>
      </c>
      <c r="S50" s="52">
        <v>327179.89</v>
      </c>
      <c r="T50" s="52">
        <v>551677.34</v>
      </c>
      <c r="U50" s="52">
        <v>2945887.1500000004</v>
      </c>
    </row>
    <row r="51" spans="1:21" s="32" customFormat="1" ht="15.5" thickTop="1" thickBot="1" x14ac:dyDescent="0.4">
      <c r="A51" s="69" t="s">
        <v>111</v>
      </c>
      <c r="B51" s="45">
        <v>68936.509999999995</v>
      </c>
      <c r="C51" s="45">
        <v>64940.729999999996</v>
      </c>
      <c r="D51" s="45">
        <v>105592.53</v>
      </c>
      <c r="E51" s="45">
        <v>53192.76</v>
      </c>
      <c r="F51" s="45">
        <v>219303.5</v>
      </c>
      <c r="G51" s="45">
        <v>221811.54</v>
      </c>
      <c r="H51" s="45">
        <v>293962.5</v>
      </c>
      <c r="I51" s="45">
        <v>182926.66</v>
      </c>
      <c r="J51" s="45">
        <v>298523.31</v>
      </c>
      <c r="K51" s="45">
        <v>174749.25</v>
      </c>
      <c r="L51" s="45">
        <v>36541.380000000005</v>
      </c>
      <c r="M51" s="45">
        <v>131231.29</v>
      </c>
      <c r="N51" s="45">
        <v>248273.66999999998</v>
      </c>
      <c r="O51" s="45">
        <v>206273.36</v>
      </c>
      <c r="P51" s="45">
        <v>257700.4</v>
      </c>
      <c r="Q51" s="45">
        <v>575.29</v>
      </c>
      <c r="R51" s="45">
        <v>67852.17</v>
      </c>
      <c r="S51" s="45">
        <v>678.08</v>
      </c>
      <c r="T51" s="45">
        <v>82686.11</v>
      </c>
      <c r="U51" s="45">
        <v>409543.98</v>
      </c>
    </row>
    <row r="52" spans="1:21" ht="15.5" thickTop="1" thickBot="1" x14ac:dyDescent="0.4">
      <c r="A52" s="68" t="s">
        <v>116</v>
      </c>
      <c r="B52" s="52">
        <v>13689</v>
      </c>
      <c r="C52" s="52">
        <v>0</v>
      </c>
      <c r="D52" s="52">
        <v>0</v>
      </c>
      <c r="E52" s="52">
        <v>12630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12216</v>
      </c>
      <c r="L52" s="52">
        <v>0</v>
      </c>
      <c r="M52" s="52">
        <v>10470</v>
      </c>
      <c r="N52" s="52">
        <v>0</v>
      </c>
      <c r="O52" s="52">
        <v>0</v>
      </c>
      <c r="P52" s="52">
        <v>23695.200000000001</v>
      </c>
      <c r="Q52" s="52">
        <v>0</v>
      </c>
      <c r="R52" s="52">
        <v>0</v>
      </c>
      <c r="S52" s="52">
        <v>0</v>
      </c>
      <c r="T52" s="52">
        <v>0</v>
      </c>
      <c r="U52" s="52">
        <v>0</v>
      </c>
    </row>
    <row r="53" spans="1:21" s="32" customFormat="1" ht="15.5" thickTop="1" thickBot="1" x14ac:dyDescent="0.4">
      <c r="A53" s="69" t="s">
        <v>121</v>
      </c>
      <c r="B53" s="45">
        <v>79043.350000000006</v>
      </c>
      <c r="C53" s="45">
        <v>73782.33</v>
      </c>
      <c r="D53" s="45">
        <v>63003.34</v>
      </c>
      <c r="E53" s="45">
        <v>56521.85</v>
      </c>
      <c r="F53" s="45">
        <v>125612.06</v>
      </c>
      <c r="G53" s="45">
        <v>145059.22</v>
      </c>
      <c r="H53" s="45">
        <v>187366.55</v>
      </c>
      <c r="I53" s="45">
        <v>120529.19</v>
      </c>
      <c r="J53" s="45">
        <v>211772.78</v>
      </c>
      <c r="K53" s="45">
        <v>162597.74</v>
      </c>
      <c r="L53" s="45">
        <v>202857.62</v>
      </c>
      <c r="M53" s="45">
        <v>106847.12</v>
      </c>
      <c r="N53" s="45">
        <v>132076.26999999999</v>
      </c>
      <c r="O53" s="45">
        <v>93991.89</v>
      </c>
      <c r="P53" s="45">
        <v>193553.19</v>
      </c>
      <c r="Q53" s="45">
        <v>44838.43</v>
      </c>
      <c r="R53" s="45">
        <v>105558.86</v>
      </c>
      <c r="S53" s="45">
        <v>42570.29</v>
      </c>
      <c r="T53" s="45">
        <v>114285.07</v>
      </c>
      <c r="U53" s="45">
        <v>227564.51</v>
      </c>
    </row>
    <row r="54" spans="1:21" ht="15.5" thickTop="1" thickBot="1" x14ac:dyDescent="0.4">
      <c r="A54" s="68" t="s">
        <v>115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</row>
    <row r="55" spans="1:21" s="32" customFormat="1" ht="44.5" thickTop="1" thickBot="1" x14ac:dyDescent="0.4">
      <c r="A55" s="69" t="s">
        <v>122</v>
      </c>
      <c r="B55" s="45">
        <v>32028.31</v>
      </c>
      <c r="C55" s="45">
        <v>34238.35</v>
      </c>
      <c r="D55" s="45">
        <v>43396.19</v>
      </c>
      <c r="E55" s="45">
        <v>24702.21</v>
      </c>
      <c r="F55" s="45">
        <v>106263.01</v>
      </c>
      <c r="G55" s="45">
        <v>197368.71</v>
      </c>
      <c r="H55" s="45">
        <v>265625.8</v>
      </c>
      <c r="I55" s="45">
        <v>100212.29</v>
      </c>
      <c r="J55" s="45">
        <v>195102.79</v>
      </c>
      <c r="K55" s="45">
        <v>144634.32</v>
      </c>
      <c r="L55" s="45">
        <v>294785.78000000003</v>
      </c>
      <c r="M55" s="45">
        <v>91171.02</v>
      </c>
      <c r="N55" s="45">
        <v>204994.46</v>
      </c>
      <c r="O55" s="45">
        <v>149327.76999999999</v>
      </c>
      <c r="P55" s="45">
        <v>125143.01</v>
      </c>
      <c r="Q55" s="45">
        <v>19146.96</v>
      </c>
      <c r="R55" s="45">
        <v>69046.649999999994</v>
      </c>
      <c r="S55" s="45">
        <v>18248.45</v>
      </c>
      <c r="T55" s="45">
        <v>60819.19</v>
      </c>
      <c r="U55" s="45">
        <v>316139.93</v>
      </c>
    </row>
    <row r="56" spans="1:21" ht="15.5" thickTop="1" thickBot="1" x14ac:dyDescent="0.4">
      <c r="A56" s="68" t="s">
        <v>123</v>
      </c>
      <c r="B56" s="52">
        <v>87006.58</v>
      </c>
      <c r="C56" s="52">
        <v>93010.27</v>
      </c>
      <c r="D56" s="52">
        <v>117888.02</v>
      </c>
      <c r="E56" s="52">
        <v>67104.86</v>
      </c>
      <c r="F56" s="52">
        <v>288789.03000000003</v>
      </c>
      <c r="G56" s="52">
        <v>536162.43999999994</v>
      </c>
      <c r="H56" s="52">
        <v>721586.43</v>
      </c>
      <c r="I56" s="52">
        <v>272231.94</v>
      </c>
      <c r="J56" s="52">
        <v>530006.98</v>
      </c>
      <c r="K56" s="52">
        <v>392906.71</v>
      </c>
      <c r="L56" s="52">
        <v>800801.04</v>
      </c>
      <c r="M56" s="52">
        <v>247670.87</v>
      </c>
      <c r="N56" s="52">
        <v>557006.19999999995</v>
      </c>
      <c r="O56" s="52">
        <v>405720.73</v>
      </c>
      <c r="P56" s="52">
        <v>339957.55</v>
      </c>
      <c r="Q56" s="52">
        <v>52013.72</v>
      </c>
      <c r="R56" s="52">
        <v>187632.85</v>
      </c>
      <c r="S56" s="52">
        <v>49572.87</v>
      </c>
      <c r="T56" s="52">
        <v>165402.51999999999</v>
      </c>
      <c r="U56" s="52">
        <v>858938.71</v>
      </c>
    </row>
    <row r="57" spans="1:21" s="32" customFormat="1" ht="44.5" thickTop="1" thickBot="1" x14ac:dyDescent="0.4">
      <c r="A57" s="69" t="s">
        <v>124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</row>
    <row r="58" spans="1:21" ht="15.5" thickTop="1" thickBot="1" x14ac:dyDescent="0.4">
      <c r="A58" s="68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</row>
    <row r="59" spans="1:21" s="32" customFormat="1" ht="15.5" thickTop="1" thickBot="1" x14ac:dyDescent="0.4">
      <c r="A59" s="6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s="7" customFormat="1" ht="15.5" thickTop="1" thickBot="1" x14ac:dyDescent="0.4">
      <c r="A60" s="59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</row>
    <row r="61" spans="1:21" s="71" customFormat="1" ht="15" thickBot="1" x14ac:dyDescent="0.4">
      <c r="A61" s="70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</row>
    <row r="62" spans="1:21" s="25" customFormat="1" ht="29" x14ac:dyDescent="0.35">
      <c r="A62" s="23" t="s">
        <v>125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21" ht="15" thickBot="1" x14ac:dyDescent="0.4">
      <c r="A63" s="37"/>
    </row>
    <row r="64" spans="1:21" s="32" customFormat="1" ht="15.5" thickTop="1" thickBot="1" x14ac:dyDescent="0.4">
      <c r="A64" s="29" t="s">
        <v>76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ht="15.5" thickTop="1" thickBot="1" x14ac:dyDescent="0.4">
      <c r="A65" s="26" t="s">
        <v>77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1:21" s="32" customFormat="1" ht="15.5" thickTop="1" thickBot="1" x14ac:dyDescent="0.4">
      <c r="A66" s="29" t="s">
        <v>78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ht="15.5" thickTop="1" thickBot="1" x14ac:dyDescent="0.4">
      <c r="A67" s="26" t="s">
        <v>79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1:21" s="7" customFormat="1" ht="15.5" thickTop="1" thickBot="1" x14ac:dyDescent="0.4">
      <c r="A68" s="3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</row>
    <row r="70" spans="1:21" x14ac:dyDescent="0.35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</row>
    <row r="75" spans="1:21" x14ac:dyDescent="0.35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scale="38" orientation="landscape" horizont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4F58-2BB0-4397-8537-40B53C1117FD}">
  <dimension ref="A1:V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5" sqref="U5"/>
    </sheetView>
  </sheetViews>
  <sheetFormatPr defaultRowHeight="14.5" x14ac:dyDescent="0.35"/>
  <cols>
    <col min="1" max="1" width="70.26953125" style="37" customWidth="1"/>
    <col min="2" max="2" width="1.26953125" customWidth="1"/>
    <col min="3" max="22" width="14.26953125" style="28" customWidth="1"/>
    <col min="23" max="106" width="14.26953125" customWidth="1"/>
    <col min="257" max="257" width="70.26953125" customWidth="1"/>
    <col min="258" max="258" width="1.26953125" customWidth="1"/>
    <col min="259" max="362" width="14.26953125" customWidth="1"/>
    <col min="513" max="513" width="70.26953125" customWidth="1"/>
    <col min="514" max="514" width="1.26953125" customWidth="1"/>
    <col min="515" max="618" width="14.26953125" customWidth="1"/>
    <col min="769" max="769" width="70.26953125" customWidth="1"/>
    <col min="770" max="770" width="1.26953125" customWidth="1"/>
    <col min="771" max="874" width="14.26953125" customWidth="1"/>
    <col min="1025" max="1025" width="70.26953125" customWidth="1"/>
    <col min="1026" max="1026" width="1.26953125" customWidth="1"/>
    <col min="1027" max="1130" width="14.26953125" customWidth="1"/>
    <col min="1281" max="1281" width="70.26953125" customWidth="1"/>
    <col min="1282" max="1282" width="1.26953125" customWidth="1"/>
    <col min="1283" max="1386" width="14.26953125" customWidth="1"/>
    <col min="1537" max="1537" width="70.26953125" customWidth="1"/>
    <col min="1538" max="1538" width="1.26953125" customWidth="1"/>
    <col min="1539" max="1642" width="14.26953125" customWidth="1"/>
    <col min="1793" max="1793" width="70.26953125" customWidth="1"/>
    <col min="1794" max="1794" width="1.26953125" customWidth="1"/>
    <col min="1795" max="1898" width="14.26953125" customWidth="1"/>
    <col min="2049" max="2049" width="70.26953125" customWidth="1"/>
    <col min="2050" max="2050" width="1.26953125" customWidth="1"/>
    <col min="2051" max="2154" width="14.26953125" customWidth="1"/>
    <col min="2305" max="2305" width="70.26953125" customWidth="1"/>
    <col min="2306" max="2306" width="1.26953125" customWidth="1"/>
    <col min="2307" max="2410" width="14.26953125" customWidth="1"/>
    <col min="2561" max="2561" width="70.26953125" customWidth="1"/>
    <col min="2562" max="2562" width="1.26953125" customWidth="1"/>
    <col min="2563" max="2666" width="14.26953125" customWidth="1"/>
    <col min="2817" max="2817" width="70.26953125" customWidth="1"/>
    <col min="2818" max="2818" width="1.26953125" customWidth="1"/>
    <col min="2819" max="2922" width="14.26953125" customWidth="1"/>
    <col min="3073" max="3073" width="70.26953125" customWidth="1"/>
    <col min="3074" max="3074" width="1.26953125" customWidth="1"/>
    <col min="3075" max="3178" width="14.26953125" customWidth="1"/>
    <col min="3329" max="3329" width="70.26953125" customWidth="1"/>
    <col min="3330" max="3330" width="1.26953125" customWidth="1"/>
    <col min="3331" max="3434" width="14.26953125" customWidth="1"/>
    <col min="3585" max="3585" width="70.26953125" customWidth="1"/>
    <col min="3586" max="3586" width="1.26953125" customWidth="1"/>
    <col min="3587" max="3690" width="14.26953125" customWidth="1"/>
    <col min="3841" max="3841" width="70.26953125" customWidth="1"/>
    <col min="3842" max="3842" width="1.26953125" customWidth="1"/>
    <col min="3843" max="3946" width="14.26953125" customWidth="1"/>
    <col min="4097" max="4097" width="70.26953125" customWidth="1"/>
    <col min="4098" max="4098" width="1.26953125" customWidth="1"/>
    <col min="4099" max="4202" width="14.26953125" customWidth="1"/>
    <col min="4353" max="4353" width="70.26953125" customWidth="1"/>
    <col min="4354" max="4354" width="1.26953125" customWidth="1"/>
    <col min="4355" max="4458" width="14.26953125" customWidth="1"/>
    <col min="4609" max="4609" width="70.26953125" customWidth="1"/>
    <col min="4610" max="4610" width="1.26953125" customWidth="1"/>
    <col min="4611" max="4714" width="14.26953125" customWidth="1"/>
    <col min="4865" max="4865" width="70.26953125" customWidth="1"/>
    <col min="4866" max="4866" width="1.26953125" customWidth="1"/>
    <col min="4867" max="4970" width="14.26953125" customWidth="1"/>
    <col min="5121" max="5121" width="70.26953125" customWidth="1"/>
    <col min="5122" max="5122" width="1.26953125" customWidth="1"/>
    <col min="5123" max="5226" width="14.26953125" customWidth="1"/>
    <col min="5377" max="5377" width="70.26953125" customWidth="1"/>
    <col min="5378" max="5378" width="1.26953125" customWidth="1"/>
    <col min="5379" max="5482" width="14.26953125" customWidth="1"/>
    <col min="5633" max="5633" width="70.26953125" customWidth="1"/>
    <col min="5634" max="5634" width="1.26953125" customWidth="1"/>
    <col min="5635" max="5738" width="14.26953125" customWidth="1"/>
    <col min="5889" max="5889" width="70.26953125" customWidth="1"/>
    <col min="5890" max="5890" width="1.26953125" customWidth="1"/>
    <col min="5891" max="5994" width="14.26953125" customWidth="1"/>
    <col min="6145" max="6145" width="70.26953125" customWidth="1"/>
    <col min="6146" max="6146" width="1.26953125" customWidth="1"/>
    <col min="6147" max="6250" width="14.26953125" customWidth="1"/>
    <col min="6401" max="6401" width="70.26953125" customWidth="1"/>
    <col min="6402" max="6402" width="1.26953125" customWidth="1"/>
    <col min="6403" max="6506" width="14.26953125" customWidth="1"/>
    <col min="6657" max="6657" width="70.26953125" customWidth="1"/>
    <col min="6658" max="6658" width="1.26953125" customWidth="1"/>
    <col min="6659" max="6762" width="14.26953125" customWidth="1"/>
    <col min="6913" max="6913" width="70.26953125" customWidth="1"/>
    <col min="6914" max="6914" width="1.26953125" customWidth="1"/>
    <col min="6915" max="7018" width="14.26953125" customWidth="1"/>
    <col min="7169" max="7169" width="70.26953125" customWidth="1"/>
    <col min="7170" max="7170" width="1.26953125" customWidth="1"/>
    <col min="7171" max="7274" width="14.26953125" customWidth="1"/>
    <col min="7425" max="7425" width="70.26953125" customWidth="1"/>
    <col min="7426" max="7426" width="1.26953125" customWidth="1"/>
    <col min="7427" max="7530" width="14.26953125" customWidth="1"/>
    <col min="7681" max="7681" width="70.26953125" customWidth="1"/>
    <col min="7682" max="7682" width="1.26953125" customWidth="1"/>
    <col min="7683" max="7786" width="14.26953125" customWidth="1"/>
    <col min="7937" max="7937" width="70.26953125" customWidth="1"/>
    <col min="7938" max="7938" width="1.26953125" customWidth="1"/>
    <col min="7939" max="8042" width="14.26953125" customWidth="1"/>
    <col min="8193" max="8193" width="70.26953125" customWidth="1"/>
    <col min="8194" max="8194" width="1.26953125" customWidth="1"/>
    <col min="8195" max="8298" width="14.26953125" customWidth="1"/>
    <col min="8449" max="8449" width="70.26953125" customWidth="1"/>
    <col min="8450" max="8450" width="1.26953125" customWidth="1"/>
    <col min="8451" max="8554" width="14.26953125" customWidth="1"/>
    <col min="8705" max="8705" width="70.26953125" customWidth="1"/>
    <col min="8706" max="8706" width="1.26953125" customWidth="1"/>
    <col min="8707" max="8810" width="14.26953125" customWidth="1"/>
    <col min="8961" max="8961" width="70.26953125" customWidth="1"/>
    <col min="8962" max="8962" width="1.26953125" customWidth="1"/>
    <col min="8963" max="9066" width="14.26953125" customWidth="1"/>
    <col min="9217" max="9217" width="70.26953125" customWidth="1"/>
    <col min="9218" max="9218" width="1.26953125" customWidth="1"/>
    <col min="9219" max="9322" width="14.26953125" customWidth="1"/>
    <col min="9473" max="9473" width="70.26953125" customWidth="1"/>
    <col min="9474" max="9474" width="1.26953125" customWidth="1"/>
    <col min="9475" max="9578" width="14.26953125" customWidth="1"/>
    <col min="9729" max="9729" width="70.26953125" customWidth="1"/>
    <col min="9730" max="9730" width="1.26953125" customWidth="1"/>
    <col min="9731" max="9834" width="14.26953125" customWidth="1"/>
    <col min="9985" max="9985" width="70.26953125" customWidth="1"/>
    <col min="9986" max="9986" width="1.26953125" customWidth="1"/>
    <col min="9987" max="10090" width="14.26953125" customWidth="1"/>
    <col min="10241" max="10241" width="70.26953125" customWidth="1"/>
    <col min="10242" max="10242" width="1.26953125" customWidth="1"/>
    <col min="10243" max="10346" width="14.26953125" customWidth="1"/>
    <col min="10497" max="10497" width="70.26953125" customWidth="1"/>
    <col min="10498" max="10498" width="1.26953125" customWidth="1"/>
    <col min="10499" max="10602" width="14.26953125" customWidth="1"/>
    <col min="10753" max="10753" width="70.26953125" customWidth="1"/>
    <col min="10754" max="10754" width="1.26953125" customWidth="1"/>
    <col min="10755" max="10858" width="14.26953125" customWidth="1"/>
    <col min="11009" max="11009" width="70.26953125" customWidth="1"/>
    <col min="11010" max="11010" width="1.26953125" customWidth="1"/>
    <col min="11011" max="11114" width="14.26953125" customWidth="1"/>
    <col min="11265" max="11265" width="70.26953125" customWidth="1"/>
    <col min="11266" max="11266" width="1.26953125" customWidth="1"/>
    <col min="11267" max="11370" width="14.26953125" customWidth="1"/>
    <col min="11521" max="11521" width="70.26953125" customWidth="1"/>
    <col min="11522" max="11522" width="1.26953125" customWidth="1"/>
    <col min="11523" max="11626" width="14.26953125" customWidth="1"/>
    <col min="11777" max="11777" width="70.26953125" customWidth="1"/>
    <col min="11778" max="11778" width="1.26953125" customWidth="1"/>
    <col min="11779" max="11882" width="14.26953125" customWidth="1"/>
    <col min="12033" max="12033" width="70.26953125" customWidth="1"/>
    <col min="12034" max="12034" width="1.26953125" customWidth="1"/>
    <col min="12035" max="12138" width="14.26953125" customWidth="1"/>
    <col min="12289" max="12289" width="70.26953125" customWidth="1"/>
    <col min="12290" max="12290" width="1.26953125" customWidth="1"/>
    <col min="12291" max="12394" width="14.26953125" customWidth="1"/>
    <col min="12545" max="12545" width="70.26953125" customWidth="1"/>
    <col min="12546" max="12546" width="1.26953125" customWidth="1"/>
    <col min="12547" max="12650" width="14.26953125" customWidth="1"/>
    <col min="12801" max="12801" width="70.26953125" customWidth="1"/>
    <col min="12802" max="12802" width="1.26953125" customWidth="1"/>
    <col min="12803" max="12906" width="14.26953125" customWidth="1"/>
    <col min="13057" max="13057" width="70.26953125" customWidth="1"/>
    <col min="13058" max="13058" width="1.26953125" customWidth="1"/>
    <col min="13059" max="13162" width="14.26953125" customWidth="1"/>
    <col min="13313" max="13313" width="70.26953125" customWidth="1"/>
    <col min="13314" max="13314" width="1.26953125" customWidth="1"/>
    <col min="13315" max="13418" width="14.26953125" customWidth="1"/>
    <col min="13569" max="13569" width="70.26953125" customWidth="1"/>
    <col min="13570" max="13570" width="1.26953125" customWidth="1"/>
    <col min="13571" max="13674" width="14.26953125" customWidth="1"/>
    <col min="13825" max="13825" width="70.26953125" customWidth="1"/>
    <col min="13826" max="13826" width="1.26953125" customWidth="1"/>
    <col min="13827" max="13930" width="14.26953125" customWidth="1"/>
    <col min="14081" max="14081" width="70.26953125" customWidth="1"/>
    <col min="14082" max="14082" width="1.26953125" customWidth="1"/>
    <col min="14083" max="14186" width="14.26953125" customWidth="1"/>
    <col min="14337" max="14337" width="70.26953125" customWidth="1"/>
    <col min="14338" max="14338" width="1.26953125" customWidth="1"/>
    <col min="14339" max="14442" width="14.26953125" customWidth="1"/>
    <col min="14593" max="14593" width="70.26953125" customWidth="1"/>
    <col min="14594" max="14594" width="1.26953125" customWidth="1"/>
    <col min="14595" max="14698" width="14.26953125" customWidth="1"/>
    <col min="14849" max="14849" width="70.26953125" customWidth="1"/>
    <col min="14850" max="14850" width="1.26953125" customWidth="1"/>
    <col min="14851" max="14954" width="14.26953125" customWidth="1"/>
    <col min="15105" max="15105" width="70.26953125" customWidth="1"/>
    <col min="15106" max="15106" width="1.26953125" customWidth="1"/>
    <col min="15107" max="15210" width="14.26953125" customWidth="1"/>
    <col min="15361" max="15361" width="70.26953125" customWidth="1"/>
    <col min="15362" max="15362" width="1.26953125" customWidth="1"/>
    <col min="15363" max="15466" width="14.26953125" customWidth="1"/>
    <col min="15617" max="15617" width="70.26953125" customWidth="1"/>
    <col min="15618" max="15618" width="1.26953125" customWidth="1"/>
    <col min="15619" max="15722" width="14.26953125" customWidth="1"/>
    <col min="15873" max="15873" width="70.26953125" customWidth="1"/>
    <col min="15874" max="15874" width="1.26953125" customWidth="1"/>
    <col min="15875" max="15978" width="14.26953125" customWidth="1"/>
    <col min="16129" max="16129" width="70.26953125" customWidth="1"/>
    <col min="16130" max="16130" width="1.26953125" customWidth="1"/>
    <col min="16131" max="16234" width="14.26953125" customWidth="1"/>
  </cols>
  <sheetData>
    <row r="1" spans="1:22" s="22" customFormat="1" ht="37.5" customHeight="1" thickBot="1" x14ac:dyDescent="0.4">
      <c r="A1" s="21" t="s">
        <v>126</v>
      </c>
      <c r="C1" s="22" t="s">
        <v>48</v>
      </c>
      <c r="D1" s="22" t="s">
        <v>49</v>
      </c>
      <c r="E1" s="22" t="s">
        <v>50</v>
      </c>
      <c r="F1" s="22" t="s">
        <v>51</v>
      </c>
      <c r="G1" s="22" t="s">
        <v>52</v>
      </c>
      <c r="H1" s="22" t="s">
        <v>53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  <c r="P1" s="22" t="s">
        <v>61</v>
      </c>
      <c r="Q1" s="22" t="s">
        <v>62</v>
      </c>
      <c r="R1" s="22" t="s">
        <v>63</v>
      </c>
      <c r="S1" s="22" t="s">
        <v>64</v>
      </c>
      <c r="T1" s="22" t="s">
        <v>65</v>
      </c>
      <c r="U1" s="22" t="s">
        <v>66</v>
      </c>
      <c r="V1" s="22" t="s">
        <v>67</v>
      </c>
    </row>
    <row r="2" spans="1:22" s="25" customFormat="1" ht="16.5" customHeight="1" thickBot="1" x14ac:dyDescent="0.4">
      <c r="A2" s="23"/>
      <c r="B2" s="20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s="32" customFormat="1" ht="15.5" thickTop="1" thickBot="1" x14ac:dyDescent="0.4">
      <c r="A3" s="29" t="s">
        <v>127</v>
      </c>
      <c r="B3" s="30"/>
      <c r="C3" s="31">
        <v>0</v>
      </c>
      <c r="D3" s="31">
        <v>0</v>
      </c>
      <c r="E3" s="31">
        <v>0</v>
      </c>
      <c r="F3" s="31">
        <v>0</v>
      </c>
      <c r="G3" s="31">
        <v>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31">
        <v>0</v>
      </c>
      <c r="R3" s="31">
        <v>0</v>
      </c>
      <c r="S3" s="31">
        <v>0</v>
      </c>
      <c r="T3" s="31">
        <v>0</v>
      </c>
      <c r="U3" s="31">
        <v>0</v>
      </c>
      <c r="V3" s="31">
        <v>0</v>
      </c>
    </row>
    <row r="4" spans="1:22" ht="15.5" thickTop="1" thickBot="1" x14ac:dyDescent="0.4">
      <c r="A4" s="26" t="s">
        <v>128</v>
      </c>
      <c r="B4" s="27">
        <v>0</v>
      </c>
      <c r="C4" s="33">
        <v>0</v>
      </c>
      <c r="D4" s="33">
        <v>1</v>
      </c>
      <c r="E4" s="33">
        <v>3</v>
      </c>
      <c r="F4" s="33">
        <v>1</v>
      </c>
      <c r="G4" s="33">
        <v>2</v>
      </c>
      <c r="H4" s="33">
        <v>0</v>
      </c>
      <c r="I4" s="33">
        <v>2</v>
      </c>
      <c r="J4" s="33">
        <v>1</v>
      </c>
      <c r="K4" s="33">
        <v>4</v>
      </c>
      <c r="L4" s="33">
        <v>6</v>
      </c>
      <c r="M4" s="33">
        <v>5</v>
      </c>
      <c r="N4" s="33">
        <v>1</v>
      </c>
      <c r="O4" s="33">
        <v>1</v>
      </c>
      <c r="P4" s="33">
        <v>3</v>
      </c>
      <c r="Q4" s="33">
        <v>7</v>
      </c>
      <c r="R4" s="33">
        <v>0</v>
      </c>
      <c r="S4" s="33">
        <v>0</v>
      </c>
      <c r="T4" s="33">
        <v>0</v>
      </c>
      <c r="U4" s="33">
        <v>1</v>
      </c>
      <c r="V4" s="33">
        <v>4</v>
      </c>
    </row>
    <row r="5" spans="1:22" s="32" customFormat="1" ht="30" thickTop="1" thickBot="1" x14ac:dyDescent="0.4">
      <c r="A5" s="41" t="s">
        <v>129</v>
      </c>
      <c r="B5" s="30"/>
      <c r="C5" s="31">
        <v>0</v>
      </c>
      <c r="D5" s="31">
        <v>94.75</v>
      </c>
      <c r="E5" s="31">
        <v>0</v>
      </c>
      <c r="F5" s="31">
        <v>8673.5300000000007</v>
      </c>
      <c r="G5" s="31">
        <v>14137.62</v>
      </c>
      <c r="H5" s="31">
        <v>0</v>
      </c>
      <c r="I5" s="31">
        <f>27713.52+19901.66</f>
        <v>47615.18</v>
      </c>
      <c r="J5" s="31">
        <v>11270.33</v>
      </c>
      <c r="K5" s="31">
        <v>118625.58</v>
      </c>
      <c r="L5" s="31">
        <f>72854.34+10947.72</f>
        <v>83802.06</v>
      </c>
      <c r="M5" s="31">
        <f>21451.35+12960.96</f>
        <v>34412.31</v>
      </c>
      <c r="N5" s="31">
        <v>0</v>
      </c>
      <c r="O5" s="31">
        <v>0</v>
      </c>
      <c r="P5" s="31">
        <f>110258.14+36675.08</f>
        <v>146933.22</v>
      </c>
      <c r="Q5" s="31">
        <v>106585.38</v>
      </c>
      <c r="R5" s="31">
        <v>0</v>
      </c>
      <c r="S5" s="31">
        <v>0</v>
      </c>
      <c r="T5" s="31">
        <v>0</v>
      </c>
      <c r="U5" s="31">
        <v>0</v>
      </c>
      <c r="V5" s="31">
        <v>79828.92</v>
      </c>
    </row>
    <row r="6" spans="1:22" s="7" customFormat="1" ht="15.5" thickTop="1" thickBot="1" x14ac:dyDescent="0.4">
      <c r="A6" s="34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x14ac:dyDescent="0.35">
      <c r="A7" s="26"/>
      <c r="B7" s="27"/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Основные финансовые показатели</vt:lpstr>
      <vt:lpstr>За 1 квартал 2021</vt:lpstr>
      <vt:lpstr>За 2 квартал 2021</vt:lpstr>
      <vt:lpstr>За 3 квартал 2021</vt:lpstr>
      <vt:lpstr>За 4 квартал 2021</vt:lpstr>
      <vt:lpstr>Коммунальные услуги</vt:lpstr>
      <vt:lpstr>Выполняемые работы услуги</vt:lpstr>
      <vt:lpstr>Претензионно-исковая работа</vt:lpstr>
      <vt:lpstr>'Выполняемые работы услуги'!Область_печати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</dc:creator>
  <cp:lastModifiedBy>Александр Кричевцов</cp:lastModifiedBy>
  <cp:lastPrinted>2016-03-24T10:33:12Z</cp:lastPrinted>
  <dcterms:created xsi:type="dcterms:W3CDTF">2016-02-10T07:41:45Z</dcterms:created>
  <dcterms:modified xsi:type="dcterms:W3CDTF">2022-03-30T11:12:07Z</dcterms:modified>
</cp:coreProperties>
</file>