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CF38C053-AC60-4F2A-8322-5AC8BCFEE5C1}" xr6:coauthVersionLast="47" xr6:coauthVersionMax="47" xr10:uidLastSave="{00000000-0000-0000-0000-000000000000}"/>
  <bookViews>
    <workbookView xWindow="-110" yWindow="-110" windowWidth="19420" windowHeight="10300" tabRatio="835" xr2:uid="{00000000-000D-0000-FFFF-FFFF00000000}"/>
  </bookViews>
  <sheets>
    <sheet name="П 3" sheetId="1" r:id="rId1"/>
    <sheet name="Лист2" sheetId="2" r:id="rId2"/>
    <sheet name="Лист3" sheetId="3" r:id="rId3"/>
  </sheets>
  <definedNames>
    <definedName name="_xlnm.Print_Area" localSheetId="0">'П 3'!$A$1:$E$81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1" l="1"/>
  <c r="E71" i="1" l="1"/>
  <c r="E33" i="1"/>
  <c r="E20" i="1"/>
  <c r="E69" i="1"/>
  <c r="E74" i="1" l="1"/>
  <c r="E5" i="1"/>
  <c r="E25" i="1"/>
  <c r="E38" i="1"/>
  <c r="E44" i="1"/>
  <c r="E31" i="1"/>
  <c r="E19" i="1" l="1"/>
  <c r="E3" i="1" s="1"/>
</calcChain>
</file>

<file path=xl/sharedStrings.xml><?xml version="1.0" encoding="utf-8"?>
<sst xmlns="http://schemas.openxmlformats.org/spreadsheetml/2006/main" count="188" uniqueCount="132">
  <si>
    <t>№ п/п</t>
  </si>
  <si>
    <t>Список работ по гарантированному перечнюпо ПОСТАНОВЛЕНИЮ
от 3 апреля 2013 г. N 290</t>
  </si>
  <si>
    <t>Периодичность выполнения работ</t>
  </si>
  <si>
    <t>Единица обслуживания</t>
  </si>
  <si>
    <t xml:space="preserve"> Плата за содержание и ремонт жилого помещения</t>
  </si>
  <si>
    <t>Управление</t>
  </si>
  <si>
    <t>м2 плошади жил.и нежил.помещ.</t>
  </si>
  <si>
    <t>Уборка мест общего пользования</t>
  </si>
  <si>
    <t>Мытье окон, в. т.ч. рамы, переплеты, стекла (труднодоступные)</t>
  </si>
  <si>
    <t>2 раза в год</t>
  </si>
  <si>
    <t>м2 площади МОП</t>
  </si>
  <si>
    <t>Влажная протирка дверей</t>
  </si>
  <si>
    <t>1 раз в месяц</t>
  </si>
  <si>
    <t>дверь</t>
  </si>
  <si>
    <t>Мытье лестничных площадок и маршей нижних трех этажей</t>
  </si>
  <si>
    <t>1 раз в 10 дней</t>
  </si>
  <si>
    <t>м2 площади 1-3 этажей</t>
  </si>
  <si>
    <t>Влажная протирка перил лестниц</t>
  </si>
  <si>
    <t>Влажное подметание лестничных площадок и маршей нижних трех этажей</t>
  </si>
  <si>
    <t>3 раза в неделю</t>
  </si>
  <si>
    <t>Влажная протирка стен, окрашенных маслянной краской</t>
  </si>
  <si>
    <t>Влажная протирка подоконников</t>
  </si>
  <si>
    <t>Влажное подметание лестничных площадок и маршей выше третьего этажа</t>
  </si>
  <si>
    <t>м2 площади 4 и выше этажей</t>
  </si>
  <si>
    <t>Мытье лестничных площадок и маршей выше третьего этажа</t>
  </si>
  <si>
    <t>Влажное подметание пола кабин лифтов</t>
  </si>
  <si>
    <t>лифт</t>
  </si>
  <si>
    <t>Мытье пола кабин лифтов</t>
  </si>
  <si>
    <t>Протирка стен и дверей кабин лифтов</t>
  </si>
  <si>
    <t>Обметание пыли с потолков</t>
  </si>
  <si>
    <t>1 раз в год</t>
  </si>
  <si>
    <t>Уборка придомовой территории</t>
  </si>
  <si>
    <t>Летний период:</t>
  </si>
  <si>
    <t>Подметание ступеней и площадок перед входом в подъезд</t>
  </si>
  <si>
    <t>2 раза в неделю</t>
  </si>
  <si>
    <t>подъезд</t>
  </si>
  <si>
    <t>Очистка урн от мусора</t>
  </si>
  <si>
    <t>урна</t>
  </si>
  <si>
    <t>Промывка урн</t>
  </si>
  <si>
    <t>2 раза в месяц в теплый период</t>
  </si>
  <si>
    <t>Подметание территории в теплый период (без покр. 2 кл. терр.)</t>
  </si>
  <si>
    <t>3 раз в неделю</t>
  </si>
  <si>
    <t>м2 площади уборки двора</t>
  </si>
  <si>
    <t>Зимний период:</t>
  </si>
  <si>
    <t>Очистка от снега и наледи участков территории, недоступных для мех. уборки (2 кл. терр.)</t>
  </si>
  <si>
    <t>по мере необх</t>
  </si>
  <si>
    <t>5 раз в неделю</t>
  </si>
  <si>
    <t>Посыпка территории песком или смесью песка с хлоридами (2 кл. терр.)</t>
  </si>
  <si>
    <t>Подметание территории в дни без снегопада (усоверш. покр. 2 кл. терр.)</t>
  </si>
  <si>
    <t>5 раза в неделю</t>
  </si>
  <si>
    <t>Сдвигание свежевыпавшего снега в дни сильных снегопадов</t>
  </si>
  <si>
    <t>по мере необходимости, начало работ - не позднее 4 часов после начала снегопада</t>
  </si>
  <si>
    <t>Механизированная очистка</t>
  </si>
  <si>
    <t>Мех.очистка дорог от уплот. Снега, удаление накатов и наледи</t>
  </si>
  <si>
    <t>м2 площади мех.уборки двора</t>
  </si>
  <si>
    <t>4</t>
  </si>
  <si>
    <t>Вывоз мусора</t>
  </si>
  <si>
    <t>Сбор и вывоз твердых бытовых отходов (с размещением на свалке)</t>
  </si>
  <si>
    <t>чел.</t>
  </si>
  <si>
    <t>Уборка контейнерной площадки</t>
  </si>
  <si>
    <t>ежежневно</t>
  </si>
  <si>
    <t>м2 площади конт.площадки</t>
  </si>
  <si>
    <t>5</t>
  </si>
  <si>
    <t>Дезинсекция и дератизация</t>
  </si>
  <si>
    <t>Дератизация чердаков и подвалов с применением готовой приманки</t>
  </si>
  <si>
    <t>м2 площади чердаков и подвалов</t>
  </si>
  <si>
    <t>6</t>
  </si>
  <si>
    <t>Аварийное обслуживавние</t>
  </si>
  <si>
    <t>Аварийное обслуживавние оборудования и сетей отопления</t>
  </si>
  <si>
    <t>м2 жил.площади</t>
  </si>
  <si>
    <t>Аварийное обслуживавние оборудования и сетей ГВС</t>
  </si>
  <si>
    <t>Аварийное обслуживавние оборудования и сетей ХВС</t>
  </si>
  <si>
    <t>Аварийное обслуживавние оборудования и сетей водоотведения</t>
  </si>
  <si>
    <t>Аварийное обслуживавние оборудования и сетей электроснабжения</t>
  </si>
  <si>
    <t>Техническое обслуживание</t>
  </si>
  <si>
    <t>7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</si>
  <si>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сист. электроснабжения</t>
    </r>
  </si>
  <si>
    <t>Проверка заземления оболочки электрокабеля</t>
  </si>
  <si>
    <t>1 раз в 3 года</t>
  </si>
  <si>
    <t>Замеры сопротивления изоляции проводов</t>
  </si>
  <si>
    <t>Проверка и обеспечение работоспособности устройств защитного отключения</t>
  </si>
  <si>
    <t>1 раз в 3 мес.</t>
  </si>
  <si>
    <t>8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</si>
  <si>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констр. элементов</t>
    </r>
  </si>
  <si>
    <t>Осмотр крыши</t>
  </si>
  <si>
    <t>Осмотр внутренней и наружной отделки</t>
  </si>
  <si>
    <t>Очистка кровли от снега и скалывание сосулек</t>
  </si>
  <si>
    <t>Осмотр полов</t>
  </si>
  <si>
    <t>Осмотр железобетонных конструкций</t>
  </si>
  <si>
    <t>Осмотр деревянных конструкций и столярных изделий</t>
  </si>
  <si>
    <t>9</t>
  </si>
  <si>
    <r>
      <rPr>
        <b/>
        <sz val="9"/>
        <rFont val="Times New Roman"/>
        <family val="1"/>
        <charset val="204"/>
      </rPr>
      <t xml:space="preserve">Тех. обслуж. </t>
    </r>
    <r>
      <rPr>
        <sz val="9"/>
        <rFont val="Times New Roman"/>
        <family val="1"/>
        <charset val="204"/>
      </rPr>
      <t>системы ХВС</t>
    </r>
  </si>
  <si>
    <t>Очистка труб ХВС и фасонных частей от нароста и грязи</t>
  </si>
  <si>
    <t>2 раза в год, по мере необходимости</t>
  </si>
  <si>
    <t>Общий осмотр водопровода ХВС</t>
  </si>
  <si>
    <t>10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</si>
  <si>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ГВС</t>
    </r>
  </si>
  <si>
    <t>Очистка труб ГВС и фасонных частей от нароста и грязи</t>
  </si>
  <si>
    <t>Общий осмотр водопровода ГВС</t>
  </si>
  <si>
    <t>11.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</si>
  <si>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отопления</t>
    </r>
  </si>
  <si>
    <t>Общий осмотр системы отопления</t>
  </si>
  <si>
    <t>Консервация, расконсервация системы отпления</t>
  </si>
  <si>
    <t>12.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</si>
  <si>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водоотведения</t>
    </r>
  </si>
  <si>
    <t>Очистка труб канализации и фасонных частей от нароста и грязи</t>
  </si>
  <si>
    <t>13.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</si>
  <si>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сист. вентиляции</t>
    </r>
  </si>
  <si>
    <t>Общий осмотр тех. состояния системы вентиляции (каналы и шахты)</t>
  </si>
  <si>
    <t>14</t>
  </si>
  <si>
    <r>
      <rPr>
        <b/>
        <sz val="9"/>
        <rFont val="Times New Roman"/>
        <family val="1"/>
        <charset val="204"/>
      </rPr>
      <t xml:space="preserve">Тех. обслуж. </t>
    </r>
    <r>
      <rPr>
        <sz val="9"/>
        <rFont val="Times New Roman"/>
        <family val="1"/>
        <charset val="204"/>
      </rPr>
      <t>системы газоснабжения</t>
    </r>
  </si>
  <si>
    <t>Осмотр газопровода и оборудования системы газоснабжения</t>
  </si>
  <si>
    <t>15</t>
  </si>
  <si>
    <t>Техническое обслуживание лифтов</t>
  </si>
  <si>
    <t>Содержание лифтов</t>
  </si>
  <si>
    <t>Техническое обслуживание и ремонт лифтов</t>
  </si>
  <si>
    <t>Текущий ремонт</t>
  </si>
  <si>
    <t>16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</si>
  <si>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электроснабжения</t>
    </r>
  </si>
  <si>
    <t>17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</si>
  <si>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констр. элементов</t>
    </r>
  </si>
  <si>
    <t>18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</si>
  <si>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ХВС</t>
    </r>
  </si>
  <si>
    <t>19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</si>
  <si>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ГВС</t>
    </r>
  </si>
  <si>
    <t>20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</si>
  <si>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водоотведения, канализации</t>
    </r>
  </si>
  <si>
    <t>21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</si>
  <si>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отопления</t>
    </r>
  </si>
  <si>
    <t>22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</si>
  <si>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сист. вентиляции</t>
    </r>
  </si>
  <si>
    <t>Пионерская, д.3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</si>
</sst>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u/>
      <sz val="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7" fillId="0" borderId="0"/>
    <xf numFmtId="0" fontId="10" fillId="0" borderId="0"/>
  </cellStyleXfs>
  <cellXfs count="61">
    <xf numFmtId="0" fontId="0" fillId="0" borderId="0" xfId="0"/>
    <xf numFmtId="49" fontId="1" fillId="0" borderId="0" xfId="0" applyNumberFormat="1" applyFont="1" applyFill="1" applyAlignment="1">
      <alignment horizontal="center" vertical="center"/>
    </xf>
    <xf numFmtId="2" fontId="2" fillId="0" borderId="0" xfId="0" applyNumberFormat="1" applyFont="1" applyFill="1" applyAlignment="1">
      <alignment vertical="center" wrapText="1"/>
    </xf>
    <xf numFmtId="2" fontId="1" fillId="0" borderId="0" xfId="0" applyNumberFormat="1" applyFont="1" applyFill="1" applyAlignment="1">
      <alignment horizontal="center" wrapText="1"/>
    </xf>
    <xf numFmtId="0" fontId="1" fillId="0" borderId="0" xfId="0" applyFont="1" applyFill="1"/>
    <xf numFmtId="0" fontId="3" fillId="0" borderId="1" xfId="0" applyFont="1" applyFill="1" applyBorder="1" applyAlignment="1">
      <alignment horizontal="left" vertical="center" wrapText="1"/>
    </xf>
    <xf numFmtId="49" fontId="5" fillId="0" borderId="2" xfId="1" applyNumberFormat="1" applyFont="1" applyFill="1" applyBorder="1" applyAlignment="1" applyProtection="1">
      <alignment horizontal="center" vertical="center" wrapText="1"/>
      <protection hidden="1"/>
    </xf>
    <xf numFmtId="2" fontId="6" fillId="0" borderId="2" xfId="1" applyNumberFormat="1" applyFont="1" applyFill="1" applyBorder="1" applyAlignment="1" applyProtection="1">
      <alignment horizontal="center" vertical="center" wrapText="1"/>
      <protection hidden="1"/>
    </xf>
    <xf numFmtId="2" fontId="8" fillId="0" borderId="2" xfId="2" applyNumberFormat="1" applyFont="1" applyFill="1" applyBorder="1" applyAlignment="1" applyProtection="1">
      <alignment horizontal="center" vertical="center" wrapText="1"/>
      <protection hidden="1"/>
    </xf>
    <xf numFmtId="2" fontId="9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Fill="1" applyAlignment="1">
      <alignment wrapText="1"/>
    </xf>
    <xf numFmtId="2" fontId="8" fillId="3" borderId="2" xfId="2" applyNumberFormat="1" applyFont="1" applyFill="1" applyBorder="1" applyAlignment="1" applyProtection="1">
      <alignment horizontal="center" vertical="center" wrapText="1"/>
      <protection hidden="1"/>
    </xf>
    <xf numFmtId="2" fontId="13" fillId="3" borderId="2" xfId="0" applyNumberFormat="1" applyFont="1" applyFill="1" applyBorder="1" applyAlignment="1">
      <alignment horizontal="center" vertical="center"/>
    </xf>
    <xf numFmtId="0" fontId="1" fillId="0" borderId="0" xfId="0" applyFont="1"/>
    <xf numFmtId="49" fontId="5" fillId="2" borderId="2" xfId="0" applyNumberFormat="1" applyFont="1" applyFill="1" applyBorder="1" applyAlignment="1">
      <alignment horizontal="center" vertical="center" wrapText="1"/>
    </xf>
    <xf numFmtId="2" fontId="6" fillId="2" borderId="2" xfId="2" applyNumberFormat="1" applyFont="1" applyFill="1" applyBorder="1" applyAlignment="1" applyProtection="1">
      <alignment horizontal="left" vertical="center" wrapText="1"/>
      <protection hidden="1"/>
    </xf>
    <xf numFmtId="2" fontId="14" fillId="2" borderId="2" xfId="2" applyNumberFormat="1" applyFont="1" applyFill="1" applyBorder="1" applyAlignment="1" applyProtection="1">
      <alignment horizontal="center" vertical="center" wrapText="1"/>
      <protection hidden="1"/>
    </xf>
    <xf numFmtId="2" fontId="15" fillId="2" borderId="2" xfId="0" applyNumberFormat="1" applyFont="1" applyFill="1" applyBorder="1" applyAlignment="1">
      <alignment horizontal="center" vertical="center"/>
    </xf>
    <xf numFmtId="0" fontId="11" fillId="2" borderId="0" xfId="0" applyFont="1" applyFill="1"/>
    <xf numFmtId="2" fontId="5" fillId="2" borderId="2" xfId="2" applyNumberFormat="1" applyFont="1" applyFill="1" applyBorder="1" applyAlignment="1" applyProtection="1">
      <alignment horizontal="center" vertical="center" wrapText="1"/>
      <protection hidden="1"/>
    </xf>
    <xf numFmtId="49" fontId="14" fillId="0" borderId="2" xfId="0" applyNumberFormat="1" applyFont="1" applyFill="1" applyBorder="1" applyAlignment="1">
      <alignment horizontal="center" vertical="center" wrapText="1"/>
    </xf>
    <xf numFmtId="2" fontId="16" fillId="0" borderId="2" xfId="2" applyNumberFormat="1" applyFont="1" applyFill="1" applyBorder="1" applyAlignment="1" applyProtection="1">
      <alignment horizontal="left" vertical="center" wrapText="1"/>
      <protection hidden="1"/>
    </xf>
    <xf numFmtId="2" fontId="14" fillId="0" borderId="2" xfId="2" applyNumberFormat="1" applyFont="1" applyFill="1" applyBorder="1" applyAlignment="1" applyProtection="1">
      <alignment horizontal="center" vertical="center" wrapText="1"/>
      <protection hidden="1"/>
    </xf>
    <xf numFmtId="0" fontId="11" fillId="0" borderId="0" xfId="0" applyFont="1"/>
    <xf numFmtId="49" fontId="14" fillId="4" borderId="2" xfId="0" applyNumberFormat="1" applyFont="1" applyFill="1" applyBorder="1" applyAlignment="1">
      <alignment horizontal="center" vertical="center" wrapText="1"/>
    </xf>
    <xf numFmtId="2" fontId="16" fillId="4" borderId="2" xfId="2" applyNumberFormat="1" applyFont="1" applyFill="1" applyBorder="1" applyAlignment="1" applyProtection="1">
      <alignment horizontal="left" vertical="center" wrapText="1"/>
      <protection hidden="1"/>
    </xf>
    <xf numFmtId="0" fontId="11" fillId="4" borderId="0" xfId="0" applyFont="1" applyFill="1"/>
    <xf numFmtId="2" fontId="14" fillId="4" borderId="2" xfId="2" applyNumberFormat="1" applyFont="1" applyFill="1" applyBorder="1" applyAlignment="1" applyProtection="1">
      <alignment horizontal="center" vertical="center" wrapText="1"/>
      <protection hidden="1"/>
    </xf>
    <xf numFmtId="0" fontId="11" fillId="0" borderId="0" xfId="3" applyFont="1"/>
    <xf numFmtId="2" fontId="18" fillId="2" borderId="2" xfId="0" applyNumberFormat="1" applyFont="1" applyFill="1" applyBorder="1" applyAlignment="1">
      <alignment vertical="center" wrapText="1"/>
    </xf>
    <xf numFmtId="2" fontId="15" fillId="2" borderId="2" xfId="0" applyNumberFormat="1" applyFont="1" applyFill="1" applyBorder="1" applyAlignment="1">
      <alignment horizontal="center" wrapText="1"/>
    </xf>
    <xf numFmtId="2" fontId="2" fillId="0" borderId="2" xfId="0" applyNumberFormat="1" applyFont="1" applyFill="1" applyBorder="1" applyAlignment="1">
      <alignment vertical="center" wrapText="1"/>
    </xf>
    <xf numFmtId="2" fontId="11" fillId="0" borderId="2" xfId="0" applyNumberFormat="1" applyFont="1" applyFill="1" applyBorder="1" applyAlignment="1">
      <alignment horizontal="center" wrapText="1"/>
    </xf>
    <xf numFmtId="2" fontId="16" fillId="2" borderId="2" xfId="2" applyNumberFormat="1" applyFont="1" applyFill="1" applyBorder="1" applyAlignment="1" applyProtection="1">
      <alignment horizontal="left" vertical="center" wrapText="1"/>
      <protection hidden="1"/>
    </xf>
    <xf numFmtId="2" fontId="11" fillId="2" borderId="2" xfId="0" applyNumberFormat="1" applyFont="1" applyFill="1" applyBorder="1" applyAlignment="1">
      <alignment horizontal="center" vertical="center"/>
    </xf>
    <xf numFmtId="2" fontId="14" fillId="0" borderId="2" xfId="2" applyNumberFormat="1" applyFont="1" applyFill="1" applyBorder="1" applyAlignment="1" applyProtection="1">
      <alignment horizontal="center" vertical="center" wrapText="1"/>
      <protection hidden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2" fontId="11" fillId="0" borderId="2" xfId="0" applyNumberFormat="1" applyFont="1" applyBorder="1" applyAlignment="1">
      <alignment horizontal="center" vertical="center"/>
    </xf>
    <xf numFmtId="2" fontId="14" fillId="5" borderId="2" xfId="2" applyNumberFormat="1" applyFont="1" applyFill="1" applyBorder="1" applyAlignment="1" applyProtection="1">
      <alignment horizontal="center" vertical="center" wrapText="1"/>
      <protection hidden="1"/>
    </xf>
    <xf numFmtId="2" fontId="11" fillId="5" borderId="2" xfId="3" applyNumberFormat="1" applyFont="1" applyFill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11" fillId="0" borderId="0" xfId="0" applyFont="1" applyFill="1"/>
    <xf numFmtId="49" fontId="15" fillId="0" borderId="2" xfId="0" applyNumberFormat="1" applyFont="1" applyFill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vertical="center" wrapText="1"/>
    </xf>
    <xf numFmtId="2" fontId="11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wrapText="1"/>
    </xf>
    <xf numFmtId="2" fontId="5" fillId="2" borderId="3" xfId="2" applyNumberFormat="1" applyFont="1" applyFill="1" applyBorder="1" applyAlignment="1" applyProtection="1">
      <alignment horizontal="center" vertical="center" wrapText="1"/>
      <protection hidden="1"/>
    </xf>
    <xf numFmtId="0" fontId="17" fillId="0" borderId="2" xfId="0" applyFont="1" applyBorder="1" applyAlignment="1">
      <alignment horizontal="center" wrapText="1"/>
    </xf>
    <xf numFmtId="2" fontId="11" fillId="0" borderId="4" xfId="0" applyNumberFormat="1" applyFont="1" applyFill="1" applyBorder="1" applyAlignment="1">
      <alignment horizontal="center" wrapText="1"/>
    </xf>
    <xf numFmtId="2" fontId="11" fillId="4" borderId="2" xfId="0" applyNumberFormat="1" applyFont="1" applyFill="1" applyBorder="1" applyAlignment="1">
      <alignment horizontal="center" wrapText="1"/>
    </xf>
    <xf numFmtId="2" fontId="11" fillId="2" borderId="2" xfId="0" applyNumberFormat="1" applyFont="1" applyFill="1" applyBorder="1" applyAlignment="1">
      <alignment horizontal="center" wrapText="1"/>
    </xf>
    <xf numFmtId="2" fontId="11" fillId="5" borderId="2" xfId="0" applyNumberFormat="1" applyFont="1" applyFill="1" applyBorder="1" applyAlignment="1">
      <alignment horizontal="center" wrapText="1"/>
    </xf>
    <xf numFmtId="2" fontId="14" fillId="0" borderId="2" xfId="2" applyNumberFormat="1" applyFont="1" applyFill="1" applyBorder="1" applyAlignment="1" applyProtection="1">
      <alignment horizontal="center" vertical="center" wrapText="1"/>
      <protection hidden="1"/>
    </xf>
    <xf numFmtId="0" fontId="12" fillId="0" borderId="2" xfId="0" applyFont="1" applyBorder="1" applyAlignment="1">
      <alignment horizontal="center"/>
    </xf>
    <xf numFmtId="2" fontId="8" fillId="2" borderId="2" xfId="2" applyNumberFormat="1" applyFont="1" applyFill="1" applyBorder="1" applyAlignment="1" applyProtection="1">
      <alignment horizontal="center" vertical="center" wrapText="1"/>
      <protection hidden="1"/>
    </xf>
    <xf numFmtId="0" fontId="19" fillId="2" borderId="2" xfId="0" applyFont="1" applyFill="1" applyBorder="1"/>
    <xf numFmtId="2" fontId="8" fillId="3" borderId="2" xfId="2" applyNumberFormat="1" applyFont="1" applyFill="1" applyBorder="1" applyAlignment="1" applyProtection="1">
      <alignment horizontal="center" vertical="center" wrapText="1"/>
      <protection hidden="1"/>
    </xf>
  </cellXfs>
  <cellStyles count="4">
    <cellStyle name="Обычный" xfId="0" builtinId="0"/>
    <cellStyle name="Обычный_ПП" xfId="1" xr:uid="{00000000-0005-0000-0000-000001000000}"/>
    <cellStyle name="Обычный_Расчёт платы за сод. 38 домов УГХ" xfId="3" xr:uid="{00000000-0005-0000-0000-000002000000}"/>
    <cellStyle name="Обычный_Свод_0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1"/>
  <sheetViews>
    <sheetView tabSelected="1" view="pageBreakPreview" zoomScale="91" zoomScaleNormal="100" zoomScaleSheetLayoutView="100" workbookViewId="0">
      <selection activeCell="E5" sqref="E5"/>
    </sheetView>
  </sheetViews>
  <sheetFormatPr defaultColWidth="9.81640625" defaultRowHeight="13" x14ac:dyDescent="0.3"/>
  <cols>
    <col min="1" max="1" width="5.1796875" style="48" customWidth="1"/>
    <col min="2" max="2" width="33" style="46" customWidth="1"/>
    <col min="3" max="3" width="16.54296875" style="49" customWidth="1"/>
    <col min="4" max="4" width="18" style="49" customWidth="1"/>
    <col min="5" max="5" width="12.81640625" style="49" customWidth="1"/>
    <col min="6" max="18" width="9.1796875" style="13" customWidth="1"/>
    <col min="19" max="19" width="5.1796875" style="13" customWidth="1"/>
    <col min="20" max="20" width="33" style="13" customWidth="1"/>
    <col min="21" max="21" width="11.1796875" style="13" customWidth="1"/>
    <col min="22" max="22" width="18" style="13" customWidth="1"/>
    <col min="23" max="23" width="9.453125" style="13" customWidth="1"/>
    <col min="24" max="25" width="9.26953125" style="13" customWidth="1"/>
    <col min="26" max="27" width="9.7265625" style="13" customWidth="1"/>
    <col min="28" max="29" width="9.26953125" style="13" customWidth="1"/>
    <col min="30" max="31" width="9.453125" style="13" customWidth="1"/>
    <col min="32" max="34" width="9.54296875" style="13" customWidth="1"/>
    <col min="35" max="35" width="10.26953125" style="13" customWidth="1"/>
    <col min="36" max="43" width="9.26953125" style="13" customWidth="1"/>
    <col min="44" max="51" width="9.81640625" style="13" customWidth="1"/>
    <col min="52" max="53" width="10.26953125" style="13" customWidth="1"/>
    <col min="54" max="56" width="9.453125" style="13" customWidth="1"/>
    <col min="57" max="57" width="10" style="13" customWidth="1"/>
    <col min="58" max="61" width="9.453125" style="13" customWidth="1"/>
    <col min="62" max="63" width="10.81640625" style="13" customWidth="1"/>
    <col min="64" max="65" width="10.54296875" style="13" customWidth="1"/>
    <col min="66" max="16384" width="9.81640625" style="13"/>
  </cols>
  <sheetData>
    <row r="1" spans="1:5" s="4" customFormat="1" ht="15.5" x14ac:dyDescent="0.3">
      <c r="A1" s="1"/>
      <c r="B1" s="2"/>
      <c r="C1" s="3"/>
      <c r="D1" s="3"/>
      <c r="E1" s="5"/>
    </row>
    <row r="2" spans="1:5" s="10" customFormat="1" ht="34.5" x14ac:dyDescent="0.3">
      <c r="A2" s="6" t="s">
        <v>0</v>
      </c>
      <c r="B2" s="7" t="s">
        <v>1</v>
      </c>
      <c r="C2" s="8" t="s">
        <v>2</v>
      </c>
      <c r="D2" s="8" t="s">
        <v>3</v>
      </c>
      <c r="E2" s="9" t="s">
        <v>131</v>
      </c>
    </row>
    <row r="3" spans="1:5" x14ac:dyDescent="0.3">
      <c r="A3" s="60" t="s">
        <v>4</v>
      </c>
      <c r="B3" s="60"/>
      <c r="C3" s="11"/>
      <c r="D3" s="11"/>
      <c r="E3" s="12">
        <f t="shared" ref="E3" si="0">SUM(E4,E5,E19,E33,E36,E38,E45,E49,E56,E59,E62,E65,E67,E69,E71,E75,E76,E77,E78,E79,E80,E81)</f>
        <v>75.760000000000005</v>
      </c>
    </row>
    <row r="4" spans="1:5" s="18" customFormat="1" ht="21" x14ac:dyDescent="0.25">
      <c r="A4" s="14">
        <v>1</v>
      </c>
      <c r="B4" s="15" t="s">
        <v>5</v>
      </c>
      <c r="C4" s="16"/>
      <c r="D4" s="16" t="s">
        <v>6</v>
      </c>
      <c r="E4" s="17">
        <v>13.1</v>
      </c>
    </row>
    <row r="5" spans="1:5" s="18" customFormat="1" ht="11.5" x14ac:dyDescent="0.25">
      <c r="A5" s="14">
        <v>2</v>
      </c>
      <c r="B5" s="15" t="s">
        <v>7</v>
      </c>
      <c r="C5" s="19"/>
      <c r="D5" s="19"/>
      <c r="E5" s="19">
        <f>SUM(E6:E18)</f>
        <v>10.08</v>
      </c>
    </row>
    <row r="6" spans="1:5" s="23" customFormat="1" ht="23" x14ac:dyDescent="0.25">
      <c r="A6" s="20"/>
      <c r="B6" s="21" t="s">
        <v>8</v>
      </c>
      <c r="C6" s="35" t="s">
        <v>9</v>
      </c>
      <c r="D6" s="35" t="s">
        <v>10</v>
      </c>
      <c r="E6" s="22">
        <v>0.04</v>
      </c>
    </row>
    <row r="7" spans="1:5" s="23" customFormat="1" ht="11.5" x14ac:dyDescent="0.25">
      <c r="A7" s="20"/>
      <c r="B7" s="21" t="s">
        <v>11</v>
      </c>
      <c r="C7" s="35" t="s">
        <v>12</v>
      </c>
      <c r="D7" s="35" t="s">
        <v>13</v>
      </c>
      <c r="E7" s="22">
        <v>0.02</v>
      </c>
    </row>
    <row r="8" spans="1:5" s="23" customFormat="1" ht="23" x14ac:dyDescent="0.25">
      <c r="A8" s="20"/>
      <c r="B8" s="21" t="s">
        <v>14</v>
      </c>
      <c r="C8" s="35" t="s">
        <v>15</v>
      </c>
      <c r="D8" s="35" t="s">
        <v>16</v>
      </c>
      <c r="E8" s="22">
        <v>1.37</v>
      </c>
    </row>
    <row r="9" spans="1:5" s="23" customFormat="1" ht="11.5" x14ac:dyDescent="0.25">
      <c r="A9" s="20"/>
      <c r="B9" s="21" t="s">
        <v>17</v>
      </c>
      <c r="C9" s="35" t="s">
        <v>12</v>
      </c>
      <c r="D9" s="35" t="s">
        <v>10</v>
      </c>
      <c r="E9" s="22">
        <v>0.04</v>
      </c>
    </row>
    <row r="10" spans="1:5" s="23" customFormat="1" ht="23" x14ac:dyDescent="0.25">
      <c r="A10" s="20"/>
      <c r="B10" s="21" t="s">
        <v>18</v>
      </c>
      <c r="C10" s="35" t="s">
        <v>19</v>
      </c>
      <c r="D10" s="35" t="s">
        <v>16</v>
      </c>
      <c r="E10" s="22">
        <v>4.0400000000000009</v>
      </c>
    </row>
    <row r="11" spans="1:5" s="23" customFormat="1" ht="23" x14ac:dyDescent="0.25">
      <c r="A11" s="20"/>
      <c r="B11" s="21" t="s">
        <v>20</v>
      </c>
      <c r="C11" s="35" t="s">
        <v>9</v>
      </c>
      <c r="D11" s="35" t="s">
        <v>10</v>
      </c>
      <c r="E11" s="22">
        <v>0.45</v>
      </c>
    </row>
    <row r="12" spans="1:5" s="23" customFormat="1" ht="11.5" x14ac:dyDescent="0.25">
      <c r="A12" s="20"/>
      <c r="B12" s="21" t="s">
        <v>21</v>
      </c>
      <c r="C12" s="35" t="s">
        <v>12</v>
      </c>
      <c r="D12" s="35" t="s">
        <v>10</v>
      </c>
      <c r="E12" s="22">
        <v>0</v>
      </c>
    </row>
    <row r="13" spans="1:5" s="23" customFormat="1" ht="23" x14ac:dyDescent="0.25">
      <c r="A13" s="20"/>
      <c r="B13" s="21" t="s">
        <v>22</v>
      </c>
      <c r="C13" s="35" t="s">
        <v>19</v>
      </c>
      <c r="D13" s="35" t="s">
        <v>23</v>
      </c>
      <c r="E13" s="22">
        <v>3.0500000000000003</v>
      </c>
    </row>
    <row r="14" spans="1:5" s="23" customFormat="1" ht="23" x14ac:dyDescent="0.25">
      <c r="A14" s="20"/>
      <c r="B14" s="21" t="s">
        <v>24</v>
      </c>
      <c r="C14" s="35" t="s">
        <v>15</v>
      </c>
      <c r="D14" s="35" t="s">
        <v>23</v>
      </c>
      <c r="E14" s="22">
        <v>0.84999999999999987</v>
      </c>
    </row>
    <row r="15" spans="1:5" s="23" customFormat="1" ht="11.5" x14ac:dyDescent="0.25">
      <c r="A15" s="20"/>
      <c r="B15" s="21" t="s">
        <v>25</v>
      </c>
      <c r="C15" s="35" t="s">
        <v>19</v>
      </c>
      <c r="D15" s="32" t="s">
        <v>26</v>
      </c>
      <c r="E15" s="22">
        <v>0.06</v>
      </c>
    </row>
    <row r="16" spans="1:5" s="23" customFormat="1" ht="11.5" x14ac:dyDescent="0.25">
      <c r="A16" s="20"/>
      <c r="B16" s="21" t="s">
        <v>27</v>
      </c>
      <c r="C16" s="35" t="s">
        <v>15</v>
      </c>
      <c r="D16" s="32" t="s">
        <v>26</v>
      </c>
      <c r="E16" s="22">
        <v>0.04</v>
      </c>
    </row>
    <row r="17" spans="1:5" s="23" customFormat="1" ht="11.5" x14ac:dyDescent="0.25">
      <c r="A17" s="20"/>
      <c r="B17" s="21" t="s">
        <v>28</v>
      </c>
      <c r="C17" s="35" t="s">
        <v>12</v>
      </c>
      <c r="D17" s="32" t="s">
        <v>26</v>
      </c>
      <c r="E17" s="22">
        <v>0.04</v>
      </c>
    </row>
    <row r="18" spans="1:5" s="23" customFormat="1" ht="11.5" x14ac:dyDescent="0.25">
      <c r="A18" s="20"/>
      <c r="B18" s="21" t="s">
        <v>29</v>
      </c>
      <c r="C18" s="35" t="s">
        <v>30</v>
      </c>
      <c r="D18" s="35" t="s">
        <v>10</v>
      </c>
      <c r="E18" s="22">
        <v>0.08</v>
      </c>
    </row>
    <row r="19" spans="1:5" s="18" customFormat="1" ht="11.5" x14ac:dyDescent="0.25">
      <c r="A19" s="14">
        <v>3</v>
      </c>
      <c r="B19" s="15" t="s">
        <v>31</v>
      </c>
      <c r="C19" s="19"/>
      <c r="D19" s="19"/>
      <c r="E19" s="19">
        <f>E20+E25+E31</f>
        <v>28.92</v>
      </c>
    </row>
    <row r="20" spans="1:5" s="18" customFormat="1" ht="11.5" x14ac:dyDescent="0.25">
      <c r="A20" s="14"/>
      <c r="B20" s="15" t="s">
        <v>32</v>
      </c>
      <c r="C20" s="19"/>
      <c r="D20" s="19"/>
      <c r="E20" s="19">
        <f>SUM(E21:E24)</f>
        <v>3.21</v>
      </c>
    </row>
    <row r="21" spans="1:5" s="26" customFormat="1" ht="23" x14ac:dyDescent="0.25">
      <c r="A21" s="24"/>
      <c r="B21" s="25" t="s">
        <v>33</v>
      </c>
      <c r="C21" s="35" t="s">
        <v>34</v>
      </c>
      <c r="D21" s="32" t="s">
        <v>35</v>
      </c>
      <c r="E21" s="22">
        <v>0.01</v>
      </c>
    </row>
    <row r="22" spans="1:5" s="26" customFormat="1" ht="11.5" x14ac:dyDescent="0.25">
      <c r="A22" s="24"/>
      <c r="B22" s="25" t="s">
        <v>36</v>
      </c>
      <c r="C22" s="35" t="s">
        <v>19</v>
      </c>
      <c r="D22" s="32" t="s">
        <v>37</v>
      </c>
      <c r="E22" s="22">
        <v>1.25</v>
      </c>
    </row>
    <row r="23" spans="1:5" s="26" customFormat="1" ht="21" x14ac:dyDescent="0.25">
      <c r="A23" s="24"/>
      <c r="B23" s="25" t="s">
        <v>38</v>
      </c>
      <c r="C23" s="35" t="s">
        <v>39</v>
      </c>
      <c r="D23" s="32" t="s">
        <v>37</v>
      </c>
      <c r="E23" s="22">
        <v>7.0000000000000007E-2</v>
      </c>
    </row>
    <row r="24" spans="1:5" s="26" customFormat="1" ht="23" x14ac:dyDescent="0.25">
      <c r="A24" s="24"/>
      <c r="B24" s="25" t="s">
        <v>40</v>
      </c>
      <c r="C24" s="35" t="s">
        <v>41</v>
      </c>
      <c r="D24" s="32" t="s">
        <v>42</v>
      </c>
      <c r="E24" s="22">
        <v>1.88</v>
      </c>
    </row>
    <row r="25" spans="1:5" s="18" customFormat="1" ht="11.5" x14ac:dyDescent="0.25">
      <c r="A25" s="14"/>
      <c r="B25" s="15" t="s">
        <v>43</v>
      </c>
      <c r="C25" s="19"/>
      <c r="D25" s="19"/>
      <c r="E25" s="19">
        <f>SUM(E26:E30)</f>
        <v>7.7899999999999991</v>
      </c>
    </row>
    <row r="26" spans="1:5" s="26" customFormat="1" ht="34.5" x14ac:dyDescent="0.25">
      <c r="A26" s="24"/>
      <c r="B26" s="25" t="s">
        <v>44</v>
      </c>
      <c r="C26" s="35" t="s">
        <v>45</v>
      </c>
      <c r="D26" s="32" t="s">
        <v>35</v>
      </c>
      <c r="E26" s="22">
        <v>0.01</v>
      </c>
    </row>
    <row r="27" spans="1:5" s="26" customFormat="1" ht="11.5" x14ac:dyDescent="0.25">
      <c r="A27" s="24"/>
      <c r="B27" s="25" t="s">
        <v>36</v>
      </c>
      <c r="C27" s="35" t="s">
        <v>46</v>
      </c>
      <c r="D27" s="32" t="s">
        <v>37</v>
      </c>
      <c r="E27" s="22">
        <v>1.25</v>
      </c>
    </row>
    <row r="28" spans="1:5" s="26" customFormat="1" ht="23" x14ac:dyDescent="0.25">
      <c r="A28" s="24"/>
      <c r="B28" s="25" t="s">
        <v>47</v>
      </c>
      <c r="C28" s="35" t="s">
        <v>45</v>
      </c>
      <c r="D28" s="32" t="s">
        <v>42</v>
      </c>
      <c r="E28" s="22">
        <v>0.59</v>
      </c>
    </row>
    <row r="29" spans="1:5" s="26" customFormat="1" ht="23" x14ac:dyDescent="0.25">
      <c r="A29" s="24"/>
      <c r="B29" s="25" t="s">
        <v>48</v>
      </c>
      <c r="C29" s="35" t="s">
        <v>49</v>
      </c>
      <c r="D29" s="32" t="s">
        <v>42</v>
      </c>
      <c r="E29" s="22">
        <v>1.2</v>
      </c>
    </row>
    <row r="30" spans="1:5" s="26" customFormat="1" ht="69" x14ac:dyDescent="0.25">
      <c r="A30" s="24"/>
      <c r="B30" s="25" t="s">
        <v>50</v>
      </c>
      <c r="C30" s="51" t="s">
        <v>51</v>
      </c>
      <c r="D30" s="52" t="s">
        <v>42</v>
      </c>
      <c r="E30" s="22">
        <v>4.7399999999999993</v>
      </c>
    </row>
    <row r="31" spans="1:5" s="18" customFormat="1" ht="11.5" x14ac:dyDescent="0.25">
      <c r="A31" s="14"/>
      <c r="B31" s="15" t="s">
        <v>52</v>
      </c>
      <c r="C31" s="50"/>
      <c r="D31" s="19"/>
      <c r="E31" s="19">
        <f t="shared" ref="E31" si="1">E32</f>
        <v>17.920000000000002</v>
      </c>
    </row>
    <row r="32" spans="1:5" s="26" customFormat="1" ht="23" x14ac:dyDescent="0.25">
      <c r="A32" s="24"/>
      <c r="B32" s="25" t="s">
        <v>53</v>
      </c>
      <c r="C32" s="35" t="s">
        <v>45</v>
      </c>
      <c r="D32" s="53" t="s">
        <v>54</v>
      </c>
      <c r="E32" s="27">
        <v>17.920000000000002</v>
      </c>
    </row>
    <row r="33" spans="1:5" s="18" customFormat="1" ht="11.5" x14ac:dyDescent="0.25">
      <c r="A33" s="14" t="s">
        <v>55</v>
      </c>
      <c r="B33" s="15" t="s">
        <v>56</v>
      </c>
      <c r="C33" s="19"/>
      <c r="D33" s="19"/>
      <c r="E33" s="19">
        <f>SUM(E34:E35)</f>
        <v>0.28999999999999998</v>
      </c>
    </row>
    <row r="34" spans="1:5" s="28" customFormat="1" ht="23" x14ac:dyDescent="0.25">
      <c r="A34" s="20"/>
      <c r="B34" s="21" t="s">
        <v>57</v>
      </c>
      <c r="C34" s="27" t="s">
        <v>60</v>
      </c>
      <c r="D34" s="32" t="s">
        <v>58</v>
      </c>
      <c r="E34" s="27"/>
    </row>
    <row r="35" spans="1:5" s="26" customFormat="1" ht="11.5" x14ac:dyDescent="0.25">
      <c r="A35" s="24"/>
      <c r="B35" s="25" t="s">
        <v>59</v>
      </c>
      <c r="C35" s="27" t="s">
        <v>60</v>
      </c>
      <c r="D35" s="53" t="s">
        <v>61</v>
      </c>
      <c r="E35" s="22">
        <v>0.28999999999999998</v>
      </c>
    </row>
    <row r="36" spans="1:5" s="18" customFormat="1" ht="11.5" x14ac:dyDescent="0.25">
      <c r="A36" s="14" t="s">
        <v>62</v>
      </c>
      <c r="B36" s="15" t="s">
        <v>63</v>
      </c>
      <c r="C36" s="19"/>
      <c r="D36" s="19"/>
      <c r="E36" s="19">
        <f>E37</f>
        <v>0.17</v>
      </c>
    </row>
    <row r="37" spans="1:5" s="23" customFormat="1" ht="23" x14ac:dyDescent="0.25">
      <c r="A37" s="20"/>
      <c r="B37" s="21" t="s">
        <v>64</v>
      </c>
      <c r="C37" s="35" t="s">
        <v>30</v>
      </c>
      <c r="D37" s="35" t="s">
        <v>65</v>
      </c>
      <c r="E37" s="22">
        <v>0.17</v>
      </c>
    </row>
    <row r="38" spans="1:5" s="18" customFormat="1" ht="11.5" x14ac:dyDescent="0.25">
      <c r="A38" s="14" t="s">
        <v>66</v>
      </c>
      <c r="B38" s="29" t="s">
        <v>67</v>
      </c>
      <c r="C38" s="30"/>
      <c r="D38" s="30"/>
      <c r="E38" s="17">
        <f t="shared" ref="E38" si="2">SUM(E39:E43)</f>
        <v>1.0499999999999998</v>
      </c>
    </row>
    <row r="39" spans="1:5" s="23" customFormat="1" ht="23" x14ac:dyDescent="0.25">
      <c r="A39" s="20"/>
      <c r="B39" s="31" t="s">
        <v>68</v>
      </c>
      <c r="C39" s="32"/>
      <c r="D39" s="32" t="s">
        <v>69</v>
      </c>
      <c r="E39" s="22">
        <v>0</v>
      </c>
    </row>
    <row r="40" spans="1:5" s="23" customFormat="1" ht="23" x14ac:dyDescent="0.25">
      <c r="A40" s="20"/>
      <c r="B40" s="31" t="s">
        <v>70</v>
      </c>
      <c r="C40" s="32"/>
      <c r="D40" s="32" t="s">
        <v>69</v>
      </c>
      <c r="E40" s="22">
        <v>0</v>
      </c>
    </row>
    <row r="41" spans="1:5" s="23" customFormat="1" ht="23" x14ac:dyDescent="0.25">
      <c r="A41" s="20"/>
      <c r="B41" s="31" t="s">
        <v>71</v>
      </c>
      <c r="C41" s="32"/>
      <c r="D41" s="32" t="s">
        <v>69</v>
      </c>
      <c r="E41" s="22">
        <v>0.35</v>
      </c>
    </row>
    <row r="42" spans="1:5" s="23" customFormat="1" ht="23" x14ac:dyDescent="0.25">
      <c r="A42" s="20"/>
      <c r="B42" s="31" t="s">
        <v>72</v>
      </c>
      <c r="C42" s="32"/>
      <c r="D42" s="32" t="s">
        <v>69</v>
      </c>
      <c r="E42" s="22">
        <v>0.35</v>
      </c>
    </row>
    <row r="43" spans="1:5" s="23" customFormat="1" ht="23" x14ac:dyDescent="0.25">
      <c r="A43" s="20"/>
      <c r="B43" s="31" t="s">
        <v>73</v>
      </c>
      <c r="C43" s="32"/>
      <c r="D43" s="32" t="s">
        <v>69</v>
      </c>
      <c r="E43" s="22">
        <v>0.35</v>
      </c>
    </row>
    <row r="44" spans="1:5" s="18" customFormat="1" x14ac:dyDescent="0.25">
      <c r="A44" s="58" t="s">
        <v>74</v>
      </c>
      <c r="B44" s="58"/>
      <c r="C44" s="19"/>
      <c r="D44" s="19"/>
      <c r="E44" s="17">
        <f t="shared" ref="E44" si="3">SUM(E45,E49,E56,E59,E62,E65,E67,E69,E71)</f>
        <v>15.75</v>
      </c>
    </row>
    <row r="45" spans="1:5" s="18" customFormat="1" ht="11.5" x14ac:dyDescent="0.25">
      <c r="A45" s="14" t="s">
        <v>75</v>
      </c>
      <c r="B45" s="33" t="s">
        <v>76</v>
      </c>
      <c r="C45" s="16"/>
      <c r="D45" s="54" t="s">
        <v>69</v>
      </c>
      <c r="E45" s="34">
        <v>0.76</v>
      </c>
    </row>
    <row r="46" spans="1:5" s="23" customFormat="1" ht="23" x14ac:dyDescent="0.25">
      <c r="A46" s="20"/>
      <c r="B46" s="21" t="s">
        <v>77</v>
      </c>
      <c r="C46" s="56" t="s">
        <v>78</v>
      </c>
      <c r="D46" s="32"/>
      <c r="E46" s="22"/>
    </row>
    <row r="47" spans="1:5" s="23" customFormat="1" ht="11.5" x14ac:dyDescent="0.25">
      <c r="A47" s="20"/>
      <c r="B47" s="21" t="s">
        <v>79</v>
      </c>
      <c r="C47" s="56"/>
      <c r="D47" s="32"/>
      <c r="E47" s="22"/>
    </row>
    <row r="48" spans="1:5" s="23" customFormat="1" ht="23" x14ac:dyDescent="0.25">
      <c r="A48" s="20"/>
      <c r="B48" s="21" t="s">
        <v>80</v>
      </c>
      <c r="C48" s="35" t="s">
        <v>81</v>
      </c>
      <c r="D48" s="32"/>
      <c r="E48" s="22"/>
    </row>
    <row r="49" spans="1:5" s="18" customFormat="1" ht="11.5" x14ac:dyDescent="0.25">
      <c r="A49" s="14" t="s">
        <v>82</v>
      </c>
      <c r="B49" s="33" t="s">
        <v>83</v>
      </c>
      <c r="C49" s="16"/>
      <c r="D49" s="54" t="s">
        <v>69</v>
      </c>
      <c r="E49" s="34">
        <v>2.2400000000000002</v>
      </c>
    </row>
    <row r="50" spans="1:5" s="23" customFormat="1" ht="11.5" x14ac:dyDescent="0.25">
      <c r="A50" s="20"/>
      <c r="B50" s="21" t="s">
        <v>84</v>
      </c>
      <c r="C50" s="56" t="s">
        <v>9</v>
      </c>
      <c r="D50" s="32"/>
      <c r="E50" s="22"/>
    </row>
    <row r="51" spans="1:5" s="23" customFormat="1" ht="11.5" x14ac:dyDescent="0.25">
      <c r="A51" s="20"/>
      <c r="B51" s="21" t="s">
        <v>85</v>
      </c>
      <c r="C51" s="56"/>
      <c r="D51" s="32"/>
      <c r="E51" s="22"/>
    </row>
    <row r="52" spans="1:5" s="23" customFormat="1" ht="23" x14ac:dyDescent="0.25">
      <c r="A52" s="20"/>
      <c r="B52" s="21" t="s">
        <v>86</v>
      </c>
      <c r="C52" s="35" t="s">
        <v>45</v>
      </c>
      <c r="D52" s="32"/>
      <c r="E52" s="22"/>
    </row>
    <row r="53" spans="1:5" s="23" customFormat="1" ht="11.5" x14ac:dyDescent="0.25">
      <c r="A53" s="20"/>
      <c r="B53" s="21" t="s">
        <v>87</v>
      </c>
      <c r="C53" s="56" t="s">
        <v>9</v>
      </c>
      <c r="D53" s="32"/>
      <c r="E53" s="22"/>
    </row>
    <row r="54" spans="1:5" s="23" customFormat="1" ht="11.5" x14ac:dyDescent="0.25">
      <c r="A54" s="20"/>
      <c r="B54" s="21" t="s">
        <v>88</v>
      </c>
      <c r="C54" s="56"/>
      <c r="D54" s="32"/>
      <c r="E54" s="27"/>
    </row>
    <row r="55" spans="1:5" s="23" customFormat="1" ht="23" x14ac:dyDescent="0.25">
      <c r="A55" s="20"/>
      <c r="B55" s="21" t="s">
        <v>89</v>
      </c>
      <c r="C55" s="56"/>
      <c r="D55" s="32"/>
      <c r="E55" s="36"/>
    </row>
    <row r="56" spans="1:5" s="18" customFormat="1" ht="11.5" x14ac:dyDescent="0.25">
      <c r="A56" s="14" t="s">
        <v>90</v>
      </c>
      <c r="B56" s="33" t="s">
        <v>91</v>
      </c>
      <c r="C56" s="16"/>
      <c r="D56" s="54" t="s">
        <v>69</v>
      </c>
      <c r="E56" s="16">
        <v>0.57999999999999996</v>
      </c>
    </row>
    <row r="57" spans="1:5" s="23" customFormat="1" ht="23" x14ac:dyDescent="0.25">
      <c r="A57" s="20"/>
      <c r="B57" s="21" t="s">
        <v>92</v>
      </c>
      <c r="C57" s="56" t="s">
        <v>93</v>
      </c>
      <c r="D57" s="32"/>
      <c r="E57" s="22"/>
    </row>
    <row r="58" spans="1:5" s="23" customFormat="1" ht="11.5" x14ac:dyDescent="0.25">
      <c r="A58" s="20"/>
      <c r="B58" s="21" t="s">
        <v>94</v>
      </c>
      <c r="C58" s="57"/>
      <c r="D58" s="32"/>
      <c r="E58" s="22"/>
    </row>
    <row r="59" spans="1:5" s="18" customFormat="1" ht="11.5" x14ac:dyDescent="0.25">
      <c r="A59" s="14" t="s">
        <v>95</v>
      </c>
      <c r="B59" s="33" t="s">
        <v>96</v>
      </c>
      <c r="C59" s="16"/>
      <c r="D59" s="54" t="s">
        <v>69</v>
      </c>
      <c r="E59" s="16">
        <v>0</v>
      </c>
    </row>
    <row r="60" spans="1:5" s="23" customFormat="1" ht="23" x14ac:dyDescent="0.25">
      <c r="A60" s="20"/>
      <c r="B60" s="21" t="s">
        <v>97</v>
      </c>
      <c r="C60" s="56" t="s">
        <v>93</v>
      </c>
      <c r="D60" s="32"/>
      <c r="E60" s="27"/>
    </row>
    <row r="61" spans="1:5" s="23" customFormat="1" ht="11.5" x14ac:dyDescent="0.25">
      <c r="A61" s="20"/>
      <c r="B61" s="21" t="s">
        <v>98</v>
      </c>
      <c r="C61" s="57"/>
      <c r="D61" s="32"/>
      <c r="E61" s="27"/>
    </row>
    <row r="62" spans="1:5" s="18" customFormat="1" ht="11.5" x14ac:dyDescent="0.25">
      <c r="A62" s="14" t="s">
        <v>99</v>
      </c>
      <c r="B62" s="33" t="s">
        <v>100</v>
      </c>
      <c r="C62" s="16"/>
      <c r="D62" s="54" t="s">
        <v>69</v>
      </c>
      <c r="E62" s="16">
        <v>0</v>
      </c>
    </row>
    <row r="63" spans="1:5" s="23" customFormat="1" ht="11.5" x14ac:dyDescent="0.25">
      <c r="A63" s="20"/>
      <c r="B63" s="21" t="s">
        <v>101</v>
      </c>
      <c r="C63" s="56" t="s">
        <v>9</v>
      </c>
      <c r="D63" s="32"/>
      <c r="E63" s="22"/>
    </row>
    <row r="64" spans="1:5" s="23" customFormat="1" ht="23" x14ac:dyDescent="0.25">
      <c r="A64" s="20"/>
      <c r="B64" s="21" t="s">
        <v>102</v>
      </c>
      <c r="C64" s="57"/>
      <c r="D64" s="32"/>
      <c r="E64" s="37"/>
    </row>
    <row r="65" spans="1:5" s="18" customFormat="1" ht="11.5" x14ac:dyDescent="0.25">
      <c r="A65" s="14" t="s">
        <v>103</v>
      </c>
      <c r="B65" s="33" t="s">
        <v>104</v>
      </c>
      <c r="C65" s="16"/>
      <c r="D65" s="54" t="s">
        <v>69</v>
      </c>
      <c r="E65" s="16">
        <v>0.78</v>
      </c>
    </row>
    <row r="66" spans="1:5" s="23" customFormat="1" ht="23" x14ac:dyDescent="0.25">
      <c r="A66" s="20"/>
      <c r="B66" s="21" t="s">
        <v>105</v>
      </c>
      <c r="C66" s="35" t="s">
        <v>45</v>
      </c>
      <c r="D66" s="32"/>
      <c r="E66" s="22"/>
    </row>
    <row r="67" spans="1:5" s="18" customFormat="1" ht="11.5" x14ac:dyDescent="0.25">
      <c r="A67" s="14" t="s">
        <v>106</v>
      </c>
      <c r="B67" s="33" t="s">
        <v>107</v>
      </c>
      <c r="C67" s="16"/>
      <c r="D67" s="54" t="s">
        <v>69</v>
      </c>
      <c r="E67" s="16">
        <v>0.57999999999999996</v>
      </c>
    </row>
    <row r="68" spans="1:5" s="23" customFormat="1" ht="23" x14ac:dyDescent="0.25">
      <c r="A68" s="20"/>
      <c r="B68" s="21" t="s">
        <v>108</v>
      </c>
      <c r="C68" s="35" t="s">
        <v>9</v>
      </c>
      <c r="D68" s="32"/>
      <c r="E68" s="38"/>
    </row>
    <row r="69" spans="1:5" s="18" customFormat="1" ht="11.5" x14ac:dyDescent="0.25">
      <c r="A69" s="14" t="s">
        <v>109</v>
      </c>
      <c r="B69" s="33" t="s">
        <v>110</v>
      </c>
      <c r="C69" s="16"/>
      <c r="D69" s="54"/>
      <c r="E69" s="16">
        <f t="shared" ref="E69" si="4">E70</f>
        <v>2.38</v>
      </c>
    </row>
    <row r="70" spans="1:5" s="23" customFormat="1" ht="23" x14ac:dyDescent="0.25">
      <c r="A70" s="20"/>
      <c r="B70" s="21" t="s">
        <v>111</v>
      </c>
      <c r="C70" s="39" t="s">
        <v>30</v>
      </c>
      <c r="D70" s="55"/>
      <c r="E70" s="40">
        <v>2.38</v>
      </c>
    </row>
    <row r="71" spans="1:5" s="18" customFormat="1" ht="11.5" x14ac:dyDescent="0.25">
      <c r="A71" s="14" t="s">
        <v>112</v>
      </c>
      <c r="B71" s="29" t="s">
        <v>113</v>
      </c>
      <c r="C71" s="30"/>
      <c r="D71" s="54"/>
      <c r="E71" s="16">
        <f>SUM(E72:E73)</f>
        <v>8.43</v>
      </c>
    </row>
    <row r="72" spans="1:5" s="23" customFormat="1" ht="11.5" x14ac:dyDescent="0.25">
      <c r="A72" s="20"/>
      <c r="B72" s="31" t="s">
        <v>114</v>
      </c>
      <c r="C72" s="41"/>
      <c r="D72" s="32" t="s">
        <v>26</v>
      </c>
      <c r="E72" s="22">
        <v>4.96</v>
      </c>
    </row>
    <row r="73" spans="1:5" s="23" customFormat="1" ht="23" x14ac:dyDescent="0.25">
      <c r="A73" s="20"/>
      <c r="B73" s="31" t="s">
        <v>115</v>
      </c>
      <c r="C73" s="41"/>
      <c r="D73" s="32" t="s">
        <v>26</v>
      </c>
      <c r="E73" s="22">
        <v>3.4699999999999998</v>
      </c>
    </row>
    <row r="74" spans="1:5" s="18" customFormat="1" x14ac:dyDescent="0.3">
      <c r="A74" s="58" t="s">
        <v>116</v>
      </c>
      <c r="B74" s="59"/>
      <c r="C74" s="19"/>
      <c r="D74" s="19"/>
      <c r="E74" s="19">
        <f>SUM(E75:E81)</f>
        <v>6.4</v>
      </c>
    </row>
    <row r="75" spans="1:5" s="43" customFormat="1" ht="23" x14ac:dyDescent="0.25">
      <c r="A75" s="42" t="s">
        <v>117</v>
      </c>
      <c r="B75" s="21" t="s">
        <v>118</v>
      </c>
      <c r="C75" s="35"/>
      <c r="D75" s="32" t="s">
        <v>69</v>
      </c>
      <c r="E75" s="22">
        <v>2.19</v>
      </c>
    </row>
    <row r="76" spans="1:5" s="43" customFormat="1" ht="11.5" x14ac:dyDescent="0.25">
      <c r="A76" s="44" t="s">
        <v>119</v>
      </c>
      <c r="B76" s="21" t="s">
        <v>120</v>
      </c>
      <c r="C76" s="35"/>
      <c r="D76" s="32" t="s">
        <v>69</v>
      </c>
      <c r="E76" s="22">
        <v>1.36</v>
      </c>
    </row>
    <row r="77" spans="1:5" s="43" customFormat="1" ht="11.5" x14ac:dyDescent="0.25">
      <c r="A77" s="42" t="s">
        <v>121</v>
      </c>
      <c r="B77" s="21" t="s">
        <v>122</v>
      </c>
      <c r="C77" s="35"/>
      <c r="D77" s="32" t="s">
        <v>69</v>
      </c>
      <c r="E77" s="22">
        <v>0.95</v>
      </c>
    </row>
    <row r="78" spans="1:5" s="43" customFormat="1" ht="11.5" x14ac:dyDescent="0.25">
      <c r="A78" s="42" t="s">
        <v>123</v>
      </c>
      <c r="B78" s="21" t="s">
        <v>124</v>
      </c>
      <c r="C78" s="35"/>
      <c r="D78" s="32" t="s">
        <v>69</v>
      </c>
      <c r="E78" s="22">
        <v>0</v>
      </c>
    </row>
    <row r="79" spans="1:5" s="43" customFormat="1" ht="23" x14ac:dyDescent="0.25">
      <c r="A79" s="42" t="s">
        <v>125</v>
      </c>
      <c r="B79" s="21" t="s">
        <v>126</v>
      </c>
      <c r="C79" s="35"/>
      <c r="D79" s="32" t="s">
        <v>69</v>
      </c>
      <c r="E79" s="22">
        <v>0.95</v>
      </c>
    </row>
    <row r="80" spans="1:5" s="43" customFormat="1" ht="11.5" x14ac:dyDescent="0.25">
      <c r="A80" s="42" t="s">
        <v>127</v>
      </c>
      <c r="B80" s="21" t="s">
        <v>128</v>
      </c>
      <c r="C80" s="35"/>
      <c r="D80" s="32" t="s">
        <v>69</v>
      </c>
      <c r="E80" s="22">
        <v>0</v>
      </c>
    </row>
    <row r="81" spans="1:5" s="43" customFormat="1" ht="11.5" x14ac:dyDescent="0.25">
      <c r="A81" s="42" t="s">
        <v>129</v>
      </c>
      <c r="B81" s="21" t="s">
        <v>130</v>
      </c>
      <c r="C81" s="35"/>
      <c r="D81" s="32" t="s">
        <v>69</v>
      </c>
      <c r="E81" s="22">
        <v>0.95</v>
      </c>
    </row>
    <row r="89" spans="1:5" s="23" customFormat="1" ht="11.5" x14ac:dyDescent="0.25">
      <c r="A89" s="45"/>
      <c r="B89" s="46"/>
      <c r="C89" s="47"/>
      <c r="D89" s="47"/>
      <c r="E89" s="47"/>
    </row>
    <row r="90" spans="1:5" s="23" customFormat="1" ht="11.5" x14ac:dyDescent="0.25">
      <c r="A90" s="45"/>
      <c r="B90" s="46"/>
      <c r="C90" s="47"/>
      <c r="D90" s="47"/>
      <c r="E90" s="47"/>
    </row>
    <row r="91" spans="1:5" s="23" customFormat="1" ht="11.5" x14ac:dyDescent="0.25">
      <c r="A91" s="45"/>
      <c r="B91" s="46"/>
      <c r="C91" s="47"/>
      <c r="D91" s="47"/>
      <c r="E91" s="47"/>
    </row>
  </sheetData>
  <mergeCells count="9">
    <mergeCell ref="C60:C61"/>
    <mergeCell ref="C63:C64"/>
    <mergeCell ref="A74:B74"/>
    <mergeCell ref="A3:B3"/>
    <mergeCell ref="A44:B44"/>
    <mergeCell ref="C46:C47"/>
    <mergeCell ref="C50:C51"/>
    <mergeCell ref="C53:C55"/>
    <mergeCell ref="C57:C58"/>
  </mergeCells>
  <pageMargins left="0.7" right="0.7" top="0.75" bottom="0.75" header="0.3" footer="0.3"/>
  <pageSetup paperSize="9" scale="86" orientation="portrait" r:id="rId1"/>
  <rowBreaks count="1" manualBreakCount="1">
    <brk id="43" max="2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 3</vt:lpstr>
      <vt:lpstr>Лист2</vt:lpstr>
      <vt:lpstr>Лист3</vt:lpstr>
      <vt:lpstr>'П 3'!Область_печати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2023-08-10T05:28:24Z</dcterms:modified>
</cp:coreProperties>
</file>